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Hrvatska glazbena unija\URED HGU\PAM-TON\2025\INO-DOH\"/>
    </mc:Choice>
  </mc:AlternateContent>
  <xr:revisionPtr revIDLastSave="0" documentId="13_ncr:1_{2BCAD001-27EC-43FD-9E0B-DF17D4200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ez_15_17_17,50_18%)" sheetId="1" r:id="rId1"/>
    <sheet name="porez_20_21_21,30_21,40%)" sheetId="6" r:id="rId2"/>
    <sheet name="porez_21,50_21,60_21,80_22%" sheetId="7" r:id="rId3"/>
    <sheet name="porez_22,20_22,30_22,40_23%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8" l="1"/>
  <c r="G17" i="8" l="1"/>
  <c r="C17" i="8"/>
  <c r="G16" i="8"/>
  <c r="C16" i="8"/>
  <c r="C18" i="8" s="1"/>
  <c r="G7" i="8"/>
  <c r="C7" i="8"/>
  <c r="G6" i="8"/>
  <c r="C6" i="8"/>
  <c r="G21" i="7"/>
  <c r="G17" i="7"/>
  <c r="C17" i="7"/>
  <c r="G16" i="7"/>
  <c r="G18" i="7" s="1"/>
  <c r="C16" i="7"/>
  <c r="G7" i="7"/>
  <c r="C7" i="7"/>
  <c r="G6" i="7"/>
  <c r="C6" i="7"/>
  <c r="C21" i="6"/>
  <c r="G11" i="6"/>
  <c r="G17" i="6"/>
  <c r="C17" i="6"/>
  <c r="G16" i="6"/>
  <c r="C16" i="6"/>
  <c r="C18" i="6" s="1"/>
  <c r="G7" i="6"/>
  <c r="C7" i="6"/>
  <c r="G6" i="6"/>
  <c r="G8" i="6" s="1"/>
  <c r="C6" i="6"/>
  <c r="C8" i="6" s="1"/>
  <c r="G8" i="8" l="1"/>
  <c r="G9" i="8" s="1"/>
  <c r="G10" i="8" s="1"/>
  <c r="G11" i="8" s="1"/>
  <c r="C8" i="8"/>
  <c r="C18" i="7"/>
  <c r="G8" i="7"/>
  <c r="C8" i="7"/>
  <c r="C9" i="7" s="1"/>
  <c r="C10" i="7" s="1"/>
  <c r="C11" i="7" s="1"/>
  <c r="G18" i="6"/>
  <c r="G18" i="8"/>
  <c r="G19" i="8" s="1"/>
  <c r="G20" i="8" s="1"/>
  <c r="G21" i="8" s="1"/>
  <c r="C9" i="8"/>
  <c r="C10" i="8"/>
  <c r="C11" i="8" s="1"/>
  <c r="C20" i="8"/>
  <c r="C19" i="8"/>
  <c r="C19" i="7"/>
  <c r="G20" i="7"/>
  <c r="G19" i="7"/>
  <c r="G9" i="7"/>
  <c r="G10" i="7" s="1"/>
  <c r="G11" i="7" s="1"/>
  <c r="C20" i="6"/>
  <c r="C19" i="6"/>
  <c r="G19" i="6"/>
  <c r="C9" i="6"/>
  <c r="G9" i="6"/>
  <c r="G10" i="6" s="1"/>
  <c r="G6" i="1"/>
  <c r="G17" i="1"/>
  <c r="G16" i="1"/>
  <c r="C17" i="1"/>
  <c r="C16" i="1"/>
  <c r="G7" i="1"/>
  <c r="G20" i="6" l="1"/>
  <c r="G21" i="6" s="1"/>
  <c r="C12" i="8"/>
  <c r="G12" i="8"/>
  <c r="C22" i="8"/>
  <c r="G22" i="8"/>
  <c r="C20" i="7"/>
  <c r="G12" i="7"/>
  <c r="G22" i="7"/>
  <c r="C12" i="7"/>
  <c r="G22" i="6"/>
  <c r="G12" i="6"/>
  <c r="C10" i="6"/>
  <c r="C22" i="6"/>
  <c r="G8" i="1"/>
  <c r="G9" i="1" s="1"/>
  <c r="C18" i="1"/>
  <c r="G18" i="1"/>
  <c r="C7" i="1"/>
  <c r="C6" i="1"/>
  <c r="C21" i="7" l="1"/>
  <c r="C22" i="7" s="1"/>
  <c r="C11" i="6"/>
  <c r="C12" i="6" s="1"/>
  <c r="C19" i="1"/>
  <c r="C20" i="1" s="1"/>
  <c r="C21" i="1" s="1"/>
  <c r="C22" i="1" s="1"/>
  <c r="G10" i="1"/>
  <c r="G11" i="1" s="1"/>
  <c r="G12" i="1" s="1"/>
  <c r="G19" i="1"/>
  <c r="G20" i="1" l="1"/>
  <c r="G21" i="1" s="1"/>
  <c r="G22" i="1" s="1"/>
  <c r="C8" i="1"/>
  <c r="C9" i="1" l="1"/>
  <c r="C10" i="1" l="1"/>
  <c r="C11" i="1" s="1"/>
  <c r="C12" i="1" s="1"/>
</calcChain>
</file>

<file path=xl/sharedStrings.xml><?xml version="1.0" encoding="utf-8"?>
<sst xmlns="http://schemas.openxmlformats.org/spreadsheetml/2006/main" count="184" uniqueCount="29">
  <si>
    <t>R.br.</t>
  </si>
  <si>
    <t>Opis</t>
  </si>
  <si>
    <t>Porezni izdaci (30%)</t>
  </si>
  <si>
    <t>Neto iznos na žiro račun umjetnika</t>
  </si>
  <si>
    <t>Osnovica za plaćanje poreza</t>
  </si>
  <si>
    <t>Osnovica za plaćanje doprinosa MIO i zdravstveno</t>
  </si>
  <si>
    <t>Doprinos za MIO (10% - 1.stup=7,5%, 2. stup=2,5%)</t>
  </si>
  <si>
    <t>Iznos €</t>
  </si>
  <si>
    <t>Bruto 1</t>
  </si>
  <si>
    <t>Dodatna olakšica strukovne udruge (25%)</t>
  </si>
  <si>
    <t>Porez na autorski honorar (15%)</t>
  </si>
  <si>
    <t>Porez na autorski honorar (17%)</t>
  </si>
  <si>
    <t>Porez na autorski honorar (17,50%)</t>
  </si>
  <si>
    <t>Porez na autorski honorar (18%)</t>
  </si>
  <si>
    <t>Porez na autorski honorar (20%)</t>
  </si>
  <si>
    <t>Porez na autorski honorar (21%)</t>
  </si>
  <si>
    <t>Porez na autorski honorar (21,30%)</t>
  </si>
  <si>
    <t>Porez na autorski honorar (21,40%)</t>
  </si>
  <si>
    <t>NAPOMENA: u tablice su unešene formule za obračun, tako da samo trebate unesti bruto 1 iznos, kako bi dobili potreban izračun.</t>
  </si>
  <si>
    <t>Porez na autorski honorar (21,50%)</t>
  </si>
  <si>
    <t>Porez na autorski honorar (21,60%)</t>
  </si>
  <si>
    <t>Porez na autorski honorar (21,80%)</t>
  </si>
  <si>
    <t>Porez na autorski honorar (22%)</t>
  </si>
  <si>
    <t>Porez na autorski honorar (22,20%)</t>
  </si>
  <si>
    <t>Porez na autorski honorar (22,30%)</t>
  </si>
  <si>
    <t>Porez na autorski honorar (22,40%)</t>
  </si>
  <si>
    <t>Porez na autorski honorar (23%)</t>
  </si>
  <si>
    <t>PRIMJER OBRAČUNA AUTORSKOG HONORARA - PRIMITAK NOVCA IZ INOZEMSTVA, BRUTO 1 IZNOS, IZRAČUN SA POTVRDOM HGU</t>
  </si>
  <si>
    <t>Dodatna olakšica strukovne udruge (25%) - potvrda HGU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</si>
</sst>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;[Red]#,##0.00\ &quot;kn&quot;"/>
    <numFmt numFmtId="165" formatCode="#,##0.00\ [$€-1];[Red]#,##0.00\ [$€-1]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1F497D"/>
      <name val="Arial"/>
      <family val="2"/>
      <charset val="238"/>
    </font>
    <font>
      <b/>
      <sz val="10"/>
      <color rgb="FF1F497D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</font>
    <font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sqref="A1:G1"/>
    </sheetView>
  </sheetViews>
  <sheetFormatPr defaultRowHeight="15" x14ac:dyDescent="0.2"/>
  <cols>
    <col min="1" max="1" width="6.42578125" style="1" bestFit="1" customWidth="1"/>
    <col min="2" max="2" width="46" style="1" bestFit="1" customWidth="1"/>
    <col min="3" max="3" width="9.7109375" style="3" bestFit="1" customWidth="1"/>
    <col min="4" max="4" width="5.85546875" style="1" customWidth="1"/>
    <col min="5" max="5" width="5.28515625" style="1" bestFit="1" customWidth="1"/>
    <col min="6" max="6" width="46" style="1" bestFit="1" customWidth="1"/>
    <col min="7" max="7" width="9.7109375" style="1" bestFit="1" customWidth="1"/>
    <col min="8" max="16384" width="9.140625" style="1"/>
  </cols>
  <sheetData>
    <row r="1" spans="1:7" ht="44.25" customHeight="1" x14ac:dyDescent="0.25">
      <c r="A1" s="8" t="s">
        <v>27</v>
      </c>
      <c r="B1" s="9"/>
      <c r="C1" s="9"/>
      <c r="D1" s="9"/>
      <c r="E1" s="9"/>
      <c r="F1" s="9"/>
      <c r="G1" s="10"/>
    </row>
    <row r="2" spans="1:7" ht="15" customHeight="1" thickBot="1" x14ac:dyDescent="0.25">
      <c r="A2" s="11" t="s">
        <v>18</v>
      </c>
      <c r="B2" s="12"/>
      <c r="C2" s="12"/>
      <c r="D2" s="12"/>
      <c r="E2" s="12"/>
      <c r="F2" s="12"/>
      <c r="G2" s="13"/>
    </row>
    <row r="3" spans="1:7" ht="15.75" x14ac:dyDescent="0.25">
      <c r="B3" s="4"/>
      <c r="C3" s="1"/>
    </row>
    <row r="4" spans="1:7" x14ac:dyDescent="0.2">
      <c r="A4" s="14" t="s">
        <v>0</v>
      </c>
      <c r="B4" s="14" t="s">
        <v>1</v>
      </c>
      <c r="C4" s="15" t="s">
        <v>7</v>
      </c>
      <c r="D4" s="16"/>
      <c r="E4" s="14" t="s">
        <v>0</v>
      </c>
      <c r="F4" s="14" t="s">
        <v>1</v>
      </c>
      <c r="G4" s="15" t="s">
        <v>7</v>
      </c>
    </row>
    <row r="5" spans="1:7" x14ac:dyDescent="0.2">
      <c r="A5" s="17">
        <v>1</v>
      </c>
      <c r="B5" s="18" t="s">
        <v>8</v>
      </c>
      <c r="C5" s="19"/>
      <c r="D5" s="16"/>
      <c r="E5" s="17">
        <v>1</v>
      </c>
      <c r="F5" s="18" t="s">
        <v>8</v>
      </c>
      <c r="G5" s="19"/>
    </row>
    <row r="6" spans="1:7" x14ac:dyDescent="0.2">
      <c r="A6" s="17">
        <v>2</v>
      </c>
      <c r="B6" s="18" t="s">
        <v>2</v>
      </c>
      <c r="C6" s="19">
        <f>ROUND(SUM(C5*0.3),2)</f>
        <v>0</v>
      </c>
      <c r="D6" s="16"/>
      <c r="E6" s="17">
        <v>2</v>
      </c>
      <c r="F6" s="18" t="s">
        <v>2</v>
      </c>
      <c r="G6" s="19">
        <f>ROUND(SUM(G5*0.3),2)</f>
        <v>0</v>
      </c>
    </row>
    <row r="7" spans="1:7" x14ac:dyDescent="0.2">
      <c r="A7" s="17">
        <v>3</v>
      </c>
      <c r="B7" s="18" t="s">
        <v>9</v>
      </c>
      <c r="C7" s="19">
        <f>ROUND(SUM(C5*0.25),2)</f>
        <v>0</v>
      </c>
      <c r="D7" s="16"/>
      <c r="E7" s="17">
        <v>3</v>
      </c>
      <c r="F7" s="18" t="s">
        <v>9</v>
      </c>
      <c r="G7" s="19">
        <f>ROUND(SUM(G5*0.25),2)</f>
        <v>0</v>
      </c>
    </row>
    <row r="8" spans="1:7" x14ac:dyDescent="0.2">
      <c r="A8" s="17">
        <v>4</v>
      </c>
      <c r="B8" s="18" t="s">
        <v>5</v>
      </c>
      <c r="C8" s="19">
        <f>SUM(C5-C6-C7)</f>
        <v>0</v>
      </c>
      <c r="D8" s="16"/>
      <c r="E8" s="17">
        <v>4</v>
      </c>
      <c r="F8" s="18" t="s">
        <v>5</v>
      </c>
      <c r="G8" s="19">
        <f>SUM(G5-G6-G7)</f>
        <v>0</v>
      </c>
    </row>
    <row r="9" spans="1:7" x14ac:dyDescent="0.2">
      <c r="A9" s="17">
        <v>5</v>
      </c>
      <c r="B9" s="18" t="s">
        <v>6</v>
      </c>
      <c r="C9" s="19">
        <f>ROUND(SUM(C8*0.1),2)</f>
        <v>0</v>
      </c>
      <c r="D9" s="16"/>
      <c r="E9" s="17">
        <v>5</v>
      </c>
      <c r="F9" s="18" t="s">
        <v>6</v>
      </c>
      <c r="G9" s="19">
        <f>ROUND(SUM(G8*0.1),2)</f>
        <v>0</v>
      </c>
    </row>
    <row r="10" spans="1:7" x14ac:dyDescent="0.2">
      <c r="A10" s="17">
        <v>6</v>
      </c>
      <c r="B10" s="18" t="s">
        <v>4</v>
      </c>
      <c r="C10" s="19">
        <f>SUM(C8-C9)</f>
        <v>0</v>
      </c>
      <c r="D10" s="16"/>
      <c r="E10" s="17">
        <v>6</v>
      </c>
      <c r="F10" s="18" t="s">
        <v>4</v>
      </c>
      <c r="G10" s="19">
        <f>SUM(G8-G9)</f>
        <v>0</v>
      </c>
    </row>
    <row r="11" spans="1:7" s="2" customFormat="1" ht="15.75" x14ac:dyDescent="0.25">
      <c r="A11" s="20">
        <v>7</v>
      </c>
      <c r="B11" s="21" t="s">
        <v>10</v>
      </c>
      <c r="C11" s="22">
        <f>ROUND(SUM(C10*0.15),2)</f>
        <v>0</v>
      </c>
      <c r="D11" s="23"/>
      <c r="E11" s="20">
        <v>7</v>
      </c>
      <c r="F11" s="21" t="s">
        <v>11</v>
      </c>
      <c r="G11" s="22">
        <f>ROUND(SUM(G10*0.17),2)</f>
        <v>0</v>
      </c>
    </row>
    <row r="12" spans="1:7" ht="15" customHeight="1" x14ac:dyDescent="0.2">
      <c r="A12" s="24">
        <v>8</v>
      </c>
      <c r="B12" s="25" t="s">
        <v>3</v>
      </c>
      <c r="C12" s="26">
        <f>SUM(C5-C9-C11)</f>
        <v>0</v>
      </c>
      <c r="D12" s="16"/>
      <c r="E12" s="24">
        <v>8</v>
      </c>
      <c r="F12" s="25" t="s">
        <v>3</v>
      </c>
      <c r="G12" s="26">
        <f>SUM(G5-G9-G11)</f>
        <v>0</v>
      </c>
    </row>
    <row r="13" spans="1:7" x14ac:dyDescent="0.2">
      <c r="A13" s="5"/>
      <c r="B13" s="6"/>
      <c r="C13" s="7"/>
      <c r="D13" s="16"/>
      <c r="E13" s="16"/>
      <c r="F13" s="16"/>
      <c r="G13" s="16"/>
    </row>
    <row r="14" spans="1:7" x14ac:dyDescent="0.2">
      <c r="A14" s="14" t="s">
        <v>0</v>
      </c>
      <c r="B14" s="14" t="s">
        <v>1</v>
      </c>
      <c r="C14" s="15" t="s">
        <v>7</v>
      </c>
      <c r="D14" s="16"/>
      <c r="E14" s="14" t="s">
        <v>0</v>
      </c>
      <c r="F14" s="14" t="s">
        <v>1</v>
      </c>
      <c r="G14" s="15" t="s">
        <v>7</v>
      </c>
    </row>
    <row r="15" spans="1:7" x14ac:dyDescent="0.2">
      <c r="A15" s="17">
        <v>1</v>
      </c>
      <c r="B15" s="18" t="s">
        <v>8</v>
      </c>
      <c r="C15" s="19"/>
      <c r="D15" s="16"/>
      <c r="E15" s="17">
        <v>1</v>
      </c>
      <c r="F15" s="18" t="s">
        <v>8</v>
      </c>
      <c r="G15" s="19"/>
    </row>
    <row r="16" spans="1:7" x14ac:dyDescent="0.2">
      <c r="A16" s="17">
        <v>2</v>
      </c>
      <c r="B16" s="18" t="s">
        <v>2</v>
      </c>
      <c r="C16" s="19">
        <f>ROUND(SUM(C15*0.3),2)</f>
        <v>0</v>
      </c>
      <c r="D16" s="16"/>
      <c r="E16" s="17">
        <v>2</v>
      </c>
      <c r="F16" s="18" t="s">
        <v>2</v>
      </c>
      <c r="G16" s="19">
        <f>ROUND(SUM(G15*0.3),2)</f>
        <v>0</v>
      </c>
    </row>
    <row r="17" spans="1:7" x14ac:dyDescent="0.2">
      <c r="A17" s="17">
        <v>3</v>
      </c>
      <c r="B17" s="18" t="s">
        <v>9</v>
      </c>
      <c r="C17" s="19">
        <f>ROUND(SUM(C15*0.25),2)</f>
        <v>0</v>
      </c>
      <c r="D17" s="16"/>
      <c r="E17" s="17">
        <v>3</v>
      </c>
      <c r="F17" s="18" t="s">
        <v>9</v>
      </c>
      <c r="G17" s="19">
        <f>ROUND(SUM(G15*0.25),2)</f>
        <v>0</v>
      </c>
    </row>
    <row r="18" spans="1:7" x14ac:dyDescent="0.2">
      <c r="A18" s="17">
        <v>4</v>
      </c>
      <c r="B18" s="18" t="s">
        <v>5</v>
      </c>
      <c r="C18" s="19">
        <f>SUM(C15-C16-C17)</f>
        <v>0</v>
      </c>
      <c r="D18" s="16"/>
      <c r="E18" s="17">
        <v>4</v>
      </c>
      <c r="F18" s="18" t="s">
        <v>5</v>
      </c>
      <c r="G18" s="19">
        <f>SUM(G15-G16-G17)</f>
        <v>0</v>
      </c>
    </row>
    <row r="19" spans="1:7" x14ac:dyDescent="0.2">
      <c r="A19" s="17">
        <v>5</v>
      </c>
      <c r="B19" s="18" t="s">
        <v>6</v>
      </c>
      <c r="C19" s="19">
        <f>ROUND(SUM(C18*0.1),2)</f>
        <v>0</v>
      </c>
      <c r="D19" s="16"/>
      <c r="E19" s="17">
        <v>5</v>
      </c>
      <c r="F19" s="18" t="s">
        <v>6</v>
      </c>
      <c r="G19" s="19">
        <f>ROUND(SUM(G18*0.1),2)</f>
        <v>0</v>
      </c>
    </row>
    <row r="20" spans="1:7" x14ac:dyDescent="0.2">
      <c r="A20" s="17">
        <v>6</v>
      </c>
      <c r="B20" s="18" t="s">
        <v>4</v>
      </c>
      <c r="C20" s="19">
        <f>SUM(C18-C19)</f>
        <v>0</v>
      </c>
      <c r="D20" s="16"/>
      <c r="E20" s="17">
        <v>6</v>
      </c>
      <c r="F20" s="18" t="s">
        <v>4</v>
      </c>
      <c r="G20" s="19">
        <f>SUM(G18-G19)</f>
        <v>0</v>
      </c>
    </row>
    <row r="21" spans="1:7" x14ac:dyDescent="0.2">
      <c r="A21" s="20">
        <v>7</v>
      </c>
      <c r="B21" s="21" t="s">
        <v>12</v>
      </c>
      <c r="C21" s="22">
        <f>ROUND(SUM(C20*0.175),2)</f>
        <v>0</v>
      </c>
      <c r="D21" s="16"/>
      <c r="E21" s="20">
        <v>7</v>
      </c>
      <c r="F21" s="21" t="s">
        <v>13</v>
      </c>
      <c r="G21" s="22">
        <f>ROUND(SUM(G20*0.18),2)</f>
        <v>0</v>
      </c>
    </row>
    <row r="22" spans="1:7" x14ac:dyDescent="0.2">
      <c r="A22" s="24">
        <v>8</v>
      </c>
      <c r="B22" s="25" t="s">
        <v>3</v>
      </c>
      <c r="C22" s="26">
        <f>SUM(C15-C19-C21)</f>
        <v>0</v>
      </c>
      <c r="D22" s="16"/>
      <c r="E22" s="24">
        <v>8</v>
      </c>
      <c r="F22" s="25" t="s">
        <v>3</v>
      </c>
      <c r="G22" s="26">
        <f>SUM(G15-G19-G21)</f>
        <v>0</v>
      </c>
    </row>
  </sheetData>
  <mergeCells count="2">
    <mergeCell ref="A1:G1"/>
    <mergeCell ref="A2:G2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&amp;LHrvatska glazbena unija, Ivana Broza 8a, 10000 Zagreb, OIB: 49903072647&amp;Rwww.hgu.hr
hgu@hgu.hr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D6B9-4C8B-4B2A-962F-83D0D64BCF49}">
  <dimension ref="A1:G22"/>
  <sheetViews>
    <sheetView zoomScaleNormal="100" workbookViewId="0">
      <selection sqref="A1:G1"/>
    </sheetView>
  </sheetViews>
  <sheetFormatPr defaultRowHeight="15" x14ac:dyDescent="0.2"/>
  <cols>
    <col min="1" max="1" width="6.42578125" style="1" bestFit="1" customWidth="1"/>
    <col min="2" max="2" width="46" style="1" bestFit="1" customWidth="1"/>
    <col min="3" max="3" width="9.7109375" style="3" bestFit="1" customWidth="1"/>
    <col min="4" max="4" width="5.85546875" style="1" customWidth="1"/>
    <col min="5" max="5" width="5.28515625" style="1" bestFit="1" customWidth="1"/>
    <col min="6" max="6" width="46" style="1" bestFit="1" customWidth="1"/>
    <col min="7" max="7" width="9.7109375" style="1" bestFit="1" customWidth="1"/>
    <col min="8" max="16384" width="9.140625" style="1"/>
  </cols>
  <sheetData>
    <row r="1" spans="1:7" ht="44.25" customHeight="1" x14ac:dyDescent="0.25">
      <c r="A1" s="8" t="s">
        <v>27</v>
      </c>
      <c r="B1" s="9"/>
      <c r="C1" s="9"/>
      <c r="D1" s="9"/>
      <c r="E1" s="9"/>
      <c r="F1" s="9"/>
      <c r="G1" s="10"/>
    </row>
    <row r="2" spans="1:7" ht="15" customHeight="1" thickBot="1" x14ac:dyDescent="0.25">
      <c r="A2" s="11" t="s">
        <v>18</v>
      </c>
      <c r="B2" s="12"/>
      <c r="C2" s="12"/>
      <c r="D2" s="12"/>
      <c r="E2" s="12"/>
      <c r="F2" s="12"/>
      <c r="G2" s="13"/>
    </row>
    <row r="3" spans="1:7" ht="15.75" x14ac:dyDescent="0.25">
      <c r="B3" s="4"/>
      <c r="C3" s="1"/>
    </row>
    <row r="4" spans="1:7" x14ac:dyDescent="0.2">
      <c r="A4" s="14" t="s">
        <v>0</v>
      </c>
      <c r="B4" s="14" t="s">
        <v>1</v>
      </c>
      <c r="C4" s="15" t="s">
        <v>7</v>
      </c>
      <c r="D4" s="16"/>
      <c r="E4" s="14" t="s">
        <v>0</v>
      </c>
      <c r="F4" s="14" t="s">
        <v>1</v>
      </c>
      <c r="G4" s="15" t="s">
        <v>7</v>
      </c>
    </row>
    <row r="5" spans="1:7" x14ac:dyDescent="0.2">
      <c r="A5" s="17">
        <v>1</v>
      </c>
      <c r="B5" s="18" t="s">
        <v>8</v>
      </c>
      <c r="C5" s="19"/>
      <c r="D5" s="16"/>
      <c r="E5" s="17">
        <v>1</v>
      </c>
      <c r="F5" s="18" t="s">
        <v>8</v>
      </c>
      <c r="G5" s="19"/>
    </row>
    <row r="6" spans="1:7" x14ac:dyDescent="0.2">
      <c r="A6" s="17">
        <v>2</v>
      </c>
      <c r="B6" s="18" t="s">
        <v>2</v>
      </c>
      <c r="C6" s="19">
        <f>ROUND(SUM(C5*0.3),2)</f>
        <v>0</v>
      </c>
      <c r="D6" s="16"/>
      <c r="E6" s="17">
        <v>2</v>
      </c>
      <c r="F6" s="18" t="s">
        <v>2</v>
      </c>
      <c r="G6" s="19">
        <f>ROUND(SUM(G5*0.3),2)</f>
        <v>0</v>
      </c>
    </row>
    <row r="7" spans="1:7" ht="25.5" x14ac:dyDescent="0.2">
      <c r="A7" s="27">
        <v>3</v>
      </c>
      <c r="B7" s="28" t="s">
        <v>28</v>
      </c>
      <c r="C7" s="29">
        <f>ROUND(SUM(C5*0.25),2)</f>
        <v>0</v>
      </c>
      <c r="D7" s="16"/>
      <c r="E7" s="27">
        <v>3</v>
      </c>
      <c r="F7" s="28" t="s">
        <v>28</v>
      </c>
      <c r="G7" s="29">
        <f>ROUND(SUM(G5*0.25),2)</f>
        <v>0</v>
      </c>
    </row>
    <row r="8" spans="1:7" x14ac:dyDescent="0.2">
      <c r="A8" s="17">
        <v>4</v>
      </c>
      <c r="B8" s="18" t="s">
        <v>5</v>
      </c>
      <c r="C8" s="19">
        <f>SUM(C5-C6-C7)</f>
        <v>0</v>
      </c>
      <c r="D8" s="16"/>
      <c r="E8" s="17">
        <v>4</v>
      </c>
      <c r="F8" s="18" t="s">
        <v>5</v>
      </c>
      <c r="G8" s="19">
        <f>SUM(G5-G6-G7)</f>
        <v>0</v>
      </c>
    </row>
    <row r="9" spans="1:7" x14ac:dyDescent="0.2">
      <c r="A9" s="17">
        <v>5</v>
      </c>
      <c r="B9" s="18" t="s">
        <v>6</v>
      </c>
      <c r="C9" s="19">
        <f>ROUND(SUM(C8*0.1),2)</f>
        <v>0</v>
      </c>
      <c r="D9" s="16"/>
      <c r="E9" s="17">
        <v>5</v>
      </c>
      <c r="F9" s="18" t="s">
        <v>6</v>
      </c>
      <c r="G9" s="19">
        <f>ROUND(SUM(G8*0.1),2)</f>
        <v>0</v>
      </c>
    </row>
    <row r="10" spans="1:7" x14ac:dyDescent="0.2">
      <c r="A10" s="17">
        <v>6</v>
      </c>
      <c r="B10" s="18" t="s">
        <v>4</v>
      </c>
      <c r="C10" s="19">
        <f>SUM(C8-C9)</f>
        <v>0</v>
      </c>
      <c r="D10" s="16"/>
      <c r="E10" s="17">
        <v>6</v>
      </c>
      <c r="F10" s="18" t="s">
        <v>4</v>
      </c>
      <c r="G10" s="19">
        <f>SUM(G8-G9)</f>
        <v>0</v>
      </c>
    </row>
    <row r="11" spans="1:7" s="2" customFormat="1" ht="15.75" x14ac:dyDescent="0.25">
      <c r="A11" s="20">
        <v>7</v>
      </c>
      <c r="B11" s="21" t="s">
        <v>14</v>
      </c>
      <c r="C11" s="22">
        <f>ROUND(SUM(C10*0.2),2)</f>
        <v>0</v>
      </c>
      <c r="D11" s="23"/>
      <c r="E11" s="20">
        <v>7</v>
      </c>
      <c r="F11" s="21" t="s">
        <v>15</v>
      </c>
      <c r="G11" s="22">
        <f>ROUND(SUM(G10*0.21),2)</f>
        <v>0</v>
      </c>
    </row>
    <row r="12" spans="1:7" ht="15" customHeight="1" x14ac:dyDescent="0.2">
      <c r="A12" s="24">
        <v>8</v>
      </c>
      <c r="B12" s="25" t="s">
        <v>3</v>
      </c>
      <c r="C12" s="26">
        <f>SUM(C5-C9-C11)</f>
        <v>0</v>
      </c>
      <c r="D12" s="16"/>
      <c r="E12" s="24">
        <v>8</v>
      </c>
      <c r="F12" s="25" t="s">
        <v>3</v>
      </c>
      <c r="G12" s="26">
        <f>SUM(G5-G9-G11)</f>
        <v>0</v>
      </c>
    </row>
    <row r="13" spans="1:7" x14ac:dyDescent="0.2">
      <c r="A13" s="5"/>
      <c r="B13" s="6"/>
      <c r="C13" s="7"/>
      <c r="D13" s="16"/>
      <c r="E13" s="16"/>
      <c r="F13" s="16"/>
      <c r="G13" s="16"/>
    </row>
    <row r="14" spans="1:7" x14ac:dyDescent="0.2">
      <c r="A14" s="14" t="s">
        <v>0</v>
      </c>
      <c r="B14" s="14" t="s">
        <v>1</v>
      </c>
      <c r="C14" s="15" t="s">
        <v>7</v>
      </c>
      <c r="D14" s="16"/>
      <c r="E14" s="14" t="s">
        <v>0</v>
      </c>
      <c r="F14" s="14" t="s">
        <v>1</v>
      </c>
      <c r="G14" s="15" t="s">
        <v>7</v>
      </c>
    </row>
    <row r="15" spans="1:7" x14ac:dyDescent="0.2">
      <c r="A15" s="17">
        <v>1</v>
      </c>
      <c r="B15" s="18" t="s">
        <v>8</v>
      </c>
      <c r="C15" s="19"/>
      <c r="D15" s="16"/>
      <c r="E15" s="17">
        <v>1</v>
      </c>
      <c r="F15" s="18" t="s">
        <v>8</v>
      </c>
      <c r="G15" s="19"/>
    </row>
    <row r="16" spans="1:7" x14ac:dyDescent="0.2">
      <c r="A16" s="17">
        <v>2</v>
      </c>
      <c r="B16" s="18" t="s">
        <v>2</v>
      </c>
      <c r="C16" s="19">
        <f>ROUND(SUM(C15*0.3),2)</f>
        <v>0</v>
      </c>
      <c r="D16" s="16"/>
      <c r="E16" s="17">
        <v>2</v>
      </c>
      <c r="F16" s="18" t="s">
        <v>2</v>
      </c>
      <c r="G16" s="19">
        <f>ROUND(SUM(G15*0.3),2)</f>
        <v>0</v>
      </c>
    </row>
    <row r="17" spans="1:7" ht="25.5" x14ac:dyDescent="0.2">
      <c r="A17" s="27">
        <v>3</v>
      </c>
      <c r="B17" s="28" t="s">
        <v>28</v>
      </c>
      <c r="C17" s="29">
        <f>ROUND(SUM(C15*0.25),2)</f>
        <v>0</v>
      </c>
      <c r="D17" s="16"/>
      <c r="E17" s="27">
        <v>3</v>
      </c>
      <c r="F17" s="28" t="s">
        <v>28</v>
      </c>
      <c r="G17" s="29">
        <f>ROUND(SUM(G15*0.25),2)</f>
        <v>0</v>
      </c>
    </row>
    <row r="18" spans="1:7" x14ac:dyDescent="0.2">
      <c r="A18" s="17">
        <v>4</v>
      </c>
      <c r="B18" s="18" t="s">
        <v>5</v>
      </c>
      <c r="C18" s="19">
        <f>SUM(C15-C16-C17)</f>
        <v>0</v>
      </c>
      <c r="D18" s="16"/>
      <c r="E18" s="17">
        <v>4</v>
      </c>
      <c r="F18" s="18" t="s">
        <v>5</v>
      </c>
      <c r="G18" s="19">
        <f>SUM(G15-G16-G17)</f>
        <v>0</v>
      </c>
    </row>
    <row r="19" spans="1:7" x14ac:dyDescent="0.2">
      <c r="A19" s="17">
        <v>5</v>
      </c>
      <c r="B19" s="18" t="s">
        <v>6</v>
      </c>
      <c r="C19" s="19">
        <f>ROUND(SUM(C18*0.1),2)</f>
        <v>0</v>
      </c>
      <c r="D19" s="16"/>
      <c r="E19" s="17">
        <v>5</v>
      </c>
      <c r="F19" s="18" t="s">
        <v>6</v>
      </c>
      <c r="G19" s="19">
        <f>ROUND(SUM(G18*0.1),2)</f>
        <v>0</v>
      </c>
    </row>
    <row r="20" spans="1:7" x14ac:dyDescent="0.2">
      <c r="A20" s="17">
        <v>6</v>
      </c>
      <c r="B20" s="18" t="s">
        <v>4</v>
      </c>
      <c r="C20" s="19">
        <f>SUM(C18-C19)</f>
        <v>0</v>
      </c>
      <c r="D20" s="16"/>
      <c r="E20" s="17">
        <v>6</v>
      </c>
      <c r="F20" s="18" t="s">
        <v>4</v>
      </c>
      <c r="G20" s="19">
        <f>SUM(G18-G19)</f>
        <v>0</v>
      </c>
    </row>
    <row r="21" spans="1:7" x14ac:dyDescent="0.2">
      <c r="A21" s="20">
        <v>7</v>
      </c>
      <c r="B21" s="21" t="s">
        <v>16</v>
      </c>
      <c r="C21" s="22">
        <f>ROUND(SUM(C20*0.213),2)</f>
        <v>0</v>
      </c>
      <c r="D21" s="16"/>
      <c r="E21" s="20">
        <v>7</v>
      </c>
      <c r="F21" s="21" t="s">
        <v>17</v>
      </c>
      <c r="G21" s="22">
        <f>ROUND(SUM(G20*0.214),2)</f>
        <v>0</v>
      </c>
    </row>
    <row r="22" spans="1:7" x14ac:dyDescent="0.2">
      <c r="A22" s="24">
        <v>8</v>
      </c>
      <c r="B22" s="25" t="s">
        <v>3</v>
      </c>
      <c r="C22" s="26">
        <f>SUM(C15-C19-C21)</f>
        <v>0</v>
      </c>
      <c r="D22" s="16"/>
      <c r="E22" s="24">
        <v>8</v>
      </c>
      <c r="F22" s="25" t="s">
        <v>3</v>
      </c>
      <c r="G22" s="26">
        <f>SUM(G15-G19-G21)</f>
        <v>0</v>
      </c>
    </row>
  </sheetData>
  <mergeCells count="2">
    <mergeCell ref="A1:G1"/>
    <mergeCell ref="A2:G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&amp;LHrvatska glazbena unija, Ivana Broza 8a, 10000 Zagreb, OIB: 49903072647&amp;Rwww.hgu.hr
hgu@hgu.hr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BD22-81EA-47CC-8B98-D7C989D0668E}">
  <dimension ref="A1:G22"/>
  <sheetViews>
    <sheetView zoomScaleNormal="100" workbookViewId="0">
      <selection sqref="A1:G1"/>
    </sheetView>
  </sheetViews>
  <sheetFormatPr defaultRowHeight="15" x14ac:dyDescent="0.2"/>
  <cols>
    <col min="1" max="1" width="6.42578125" style="1" bestFit="1" customWidth="1"/>
    <col min="2" max="2" width="46" style="1" bestFit="1" customWidth="1"/>
    <col min="3" max="3" width="9.7109375" style="3" bestFit="1" customWidth="1"/>
    <col min="4" max="4" width="5.85546875" style="1" customWidth="1"/>
    <col min="5" max="5" width="5.28515625" style="1" bestFit="1" customWidth="1"/>
    <col min="6" max="6" width="46" style="1" bestFit="1" customWidth="1"/>
    <col min="7" max="7" width="9.7109375" style="1" bestFit="1" customWidth="1"/>
    <col min="8" max="16384" width="9.140625" style="1"/>
  </cols>
  <sheetData>
    <row r="1" spans="1:7" ht="44.25" customHeight="1" x14ac:dyDescent="0.25">
      <c r="A1" s="8" t="s">
        <v>27</v>
      </c>
      <c r="B1" s="9"/>
      <c r="C1" s="9"/>
      <c r="D1" s="9"/>
      <c r="E1" s="9"/>
      <c r="F1" s="9"/>
      <c r="G1" s="10"/>
    </row>
    <row r="2" spans="1:7" ht="15" customHeight="1" thickBot="1" x14ac:dyDescent="0.25">
      <c r="A2" s="11" t="s">
        <v>18</v>
      </c>
      <c r="B2" s="12"/>
      <c r="C2" s="12"/>
      <c r="D2" s="12"/>
      <c r="E2" s="12"/>
      <c r="F2" s="12"/>
      <c r="G2" s="13"/>
    </row>
    <row r="3" spans="1:7" ht="15.75" x14ac:dyDescent="0.25">
      <c r="B3" s="4"/>
      <c r="C3" s="1"/>
    </row>
    <row r="4" spans="1:7" x14ac:dyDescent="0.2">
      <c r="A4" s="14" t="s">
        <v>0</v>
      </c>
      <c r="B4" s="14" t="s">
        <v>1</v>
      </c>
      <c r="C4" s="15" t="s">
        <v>7</v>
      </c>
      <c r="D4" s="16"/>
      <c r="E4" s="14" t="s">
        <v>0</v>
      </c>
      <c r="F4" s="14" t="s">
        <v>1</v>
      </c>
      <c r="G4" s="15" t="s">
        <v>7</v>
      </c>
    </row>
    <row r="5" spans="1:7" x14ac:dyDescent="0.2">
      <c r="A5" s="17">
        <v>1</v>
      </c>
      <c r="B5" s="18" t="s">
        <v>8</v>
      </c>
      <c r="C5" s="19"/>
      <c r="D5" s="16"/>
      <c r="E5" s="17">
        <v>1</v>
      </c>
      <c r="F5" s="18" t="s">
        <v>8</v>
      </c>
      <c r="G5" s="19"/>
    </row>
    <row r="6" spans="1:7" x14ac:dyDescent="0.2">
      <c r="A6" s="17">
        <v>2</v>
      </c>
      <c r="B6" s="18" t="s">
        <v>2</v>
      </c>
      <c r="C6" s="19">
        <f>ROUND(SUM(C5*0.3),2)</f>
        <v>0</v>
      </c>
      <c r="D6" s="16"/>
      <c r="E6" s="17">
        <v>2</v>
      </c>
      <c r="F6" s="18" t="s">
        <v>2</v>
      </c>
      <c r="G6" s="19">
        <f>ROUND(SUM(G5*0.3),2)</f>
        <v>0</v>
      </c>
    </row>
    <row r="7" spans="1:7" ht="25.5" x14ac:dyDescent="0.2">
      <c r="A7" s="27">
        <v>3</v>
      </c>
      <c r="B7" s="28" t="s">
        <v>28</v>
      </c>
      <c r="C7" s="29">
        <f>ROUND(SUM(C5*0.25),2)</f>
        <v>0</v>
      </c>
      <c r="D7" s="16"/>
      <c r="E7" s="27">
        <v>3</v>
      </c>
      <c r="F7" s="28" t="s">
        <v>28</v>
      </c>
      <c r="G7" s="29">
        <f>ROUND(SUM(G5*0.25),2)</f>
        <v>0</v>
      </c>
    </row>
    <row r="8" spans="1:7" x14ac:dyDescent="0.2">
      <c r="A8" s="17">
        <v>4</v>
      </c>
      <c r="B8" s="18" t="s">
        <v>5</v>
      </c>
      <c r="C8" s="19">
        <f>SUM(C5-C6-C7)</f>
        <v>0</v>
      </c>
      <c r="D8" s="16"/>
      <c r="E8" s="17">
        <v>4</v>
      </c>
      <c r="F8" s="18" t="s">
        <v>5</v>
      </c>
      <c r="G8" s="19">
        <f>SUM(G5-G6-G7)</f>
        <v>0</v>
      </c>
    </row>
    <row r="9" spans="1:7" x14ac:dyDescent="0.2">
      <c r="A9" s="17">
        <v>5</v>
      </c>
      <c r="B9" s="18" t="s">
        <v>6</v>
      </c>
      <c r="C9" s="19">
        <f>ROUND(SUM(C8*0.1),2)</f>
        <v>0</v>
      </c>
      <c r="D9" s="16"/>
      <c r="E9" s="17">
        <v>5</v>
      </c>
      <c r="F9" s="18" t="s">
        <v>6</v>
      </c>
      <c r="G9" s="19">
        <f>ROUND(SUM(G8*0.1),2)</f>
        <v>0</v>
      </c>
    </row>
    <row r="10" spans="1:7" x14ac:dyDescent="0.2">
      <c r="A10" s="17">
        <v>6</v>
      </c>
      <c r="B10" s="18" t="s">
        <v>4</v>
      </c>
      <c r="C10" s="19">
        <f>SUM(C8-C9)</f>
        <v>0</v>
      </c>
      <c r="D10" s="16"/>
      <c r="E10" s="17">
        <v>6</v>
      </c>
      <c r="F10" s="18" t="s">
        <v>4</v>
      </c>
      <c r="G10" s="19">
        <f>SUM(G8-G9)</f>
        <v>0</v>
      </c>
    </row>
    <row r="11" spans="1:7" s="2" customFormat="1" ht="15.75" x14ac:dyDescent="0.25">
      <c r="A11" s="20">
        <v>7</v>
      </c>
      <c r="B11" s="21" t="s">
        <v>19</v>
      </c>
      <c r="C11" s="22">
        <f>ROUND(SUM(C10*0.215),2)</f>
        <v>0</v>
      </c>
      <c r="D11" s="23"/>
      <c r="E11" s="20">
        <v>7</v>
      </c>
      <c r="F11" s="21" t="s">
        <v>20</v>
      </c>
      <c r="G11" s="22">
        <f>ROUND(SUM(G10*0.216),2)</f>
        <v>0</v>
      </c>
    </row>
    <row r="12" spans="1:7" ht="15" customHeight="1" x14ac:dyDescent="0.2">
      <c r="A12" s="24">
        <v>8</v>
      </c>
      <c r="B12" s="25" t="s">
        <v>3</v>
      </c>
      <c r="C12" s="26">
        <f>SUM(C5-C9-C11)</f>
        <v>0</v>
      </c>
      <c r="D12" s="16"/>
      <c r="E12" s="24">
        <v>8</v>
      </c>
      <c r="F12" s="25" t="s">
        <v>3</v>
      </c>
      <c r="G12" s="26">
        <f>SUM(G5-G9-G11)</f>
        <v>0</v>
      </c>
    </row>
    <row r="13" spans="1:7" x14ac:dyDescent="0.2">
      <c r="A13" s="5"/>
      <c r="B13" s="6"/>
      <c r="C13" s="7"/>
      <c r="D13" s="16"/>
      <c r="E13" s="16"/>
      <c r="F13" s="16"/>
      <c r="G13" s="16"/>
    </row>
    <row r="14" spans="1:7" x14ac:dyDescent="0.2">
      <c r="A14" s="14" t="s">
        <v>0</v>
      </c>
      <c r="B14" s="14" t="s">
        <v>1</v>
      </c>
      <c r="C14" s="15" t="s">
        <v>7</v>
      </c>
      <c r="D14" s="16"/>
      <c r="E14" s="14" t="s">
        <v>0</v>
      </c>
      <c r="F14" s="14" t="s">
        <v>1</v>
      </c>
      <c r="G14" s="15" t="s">
        <v>7</v>
      </c>
    </row>
    <row r="15" spans="1:7" x14ac:dyDescent="0.2">
      <c r="A15" s="17">
        <v>1</v>
      </c>
      <c r="B15" s="18" t="s">
        <v>8</v>
      </c>
      <c r="C15" s="19"/>
      <c r="D15" s="16"/>
      <c r="E15" s="17">
        <v>1</v>
      </c>
      <c r="F15" s="18" t="s">
        <v>8</v>
      </c>
      <c r="G15" s="19"/>
    </row>
    <row r="16" spans="1:7" x14ac:dyDescent="0.2">
      <c r="A16" s="17">
        <v>2</v>
      </c>
      <c r="B16" s="18" t="s">
        <v>2</v>
      </c>
      <c r="C16" s="19">
        <f>ROUND(SUM(C15*0.3),2)</f>
        <v>0</v>
      </c>
      <c r="D16" s="16"/>
      <c r="E16" s="17">
        <v>2</v>
      </c>
      <c r="F16" s="18" t="s">
        <v>2</v>
      </c>
      <c r="G16" s="19">
        <f>ROUND(SUM(G15*0.3),2)</f>
        <v>0</v>
      </c>
    </row>
    <row r="17" spans="1:7" ht="25.5" x14ac:dyDescent="0.2">
      <c r="A17" s="27">
        <v>3</v>
      </c>
      <c r="B17" s="28" t="s">
        <v>28</v>
      </c>
      <c r="C17" s="29">
        <f>ROUND(SUM(C15*0.25),2)</f>
        <v>0</v>
      </c>
      <c r="D17" s="16"/>
      <c r="E17" s="27">
        <v>3</v>
      </c>
      <c r="F17" s="28" t="s">
        <v>28</v>
      </c>
      <c r="G17" s="29">
        <f>ROUND(SUM(G15*0.25),2)</f>
        <v>0</v>
      </c>
    </row>
    <row r="18" spans="1:7" x14ac:dyDescent="0.2">
      <c r="A18" s="17">
        <v>4</v>
      </c>
      <c r="B18" s="18" t="s">
        <v>5</v>
      </c>
      <c r="C18" s="19">
        <f>SUM(C15-C16-C17)</f>
        <v>0</v>
      </c>
      <c r="D18" s="16"/>
      <c r="E18" s="17">
        <v>4</v>
      </c>
      <c r="F18" s="18" t="s">
        <v>5</v>
      </c>
      <c r="G18" s="19">
        <f>SUM(G15-G16-G17)</f>
        <v>0</v>
      </c>
    </row>
    <row r="19" spans="1:7" x14ac:dyDescent="0.2">
      <c r="A19" s="17">
        <v>5</v>
      </c>
      <c r="B19" s="18" t="s">
        <v>6</v>
      </c>
      <c r="C19" s="19">
        <f>ROUND(SUM(C18*0.1),2)</f>
        <v>0</v>
      </c>
      <c r="D19" s="16"/>
      <c r="E19" s="17">
        <v>5</v>
      </c>
      <c r="F19" s="18" t="s">
        <v>6</v>
      </c>
      <c r="G19" s="19">
        <f>ROUND(SUM(G18*0.1),2)</f>
        <v>0</v>
      </c>
    </row>
    <row r="20" spans="1:7" x14ac:dyDescent="0.2">
      <c r="A20" s="17">
        <v>6</v>
      </c>
      <c r="B20" s="18" t="s">
        <v>4</v>
      </c>
      <c r="C20" s="19">
        <f>SUM(C18-C19)</f>
        <v>0</v>
      </c>
      <c r="D20" s="16"/>
      <c r="E20" s="17">
        <v>6</v>
      </c>
      <c r="F20" s="18" t="s">
        <v>4</v>
      </c>
      <c r="G20" s="19">
        <f>SUM(G18-G19)</f>
        <v>0</v>
      </c>
    </row>
    <row r="21" spans="1:7" x14ac:dyDescent="0.2">
      <c r="A21" s="20">
        <v>7</v>
      </c>
      <c r="B21" s="21" t="s">
        <v>21</v>
      </c>
      <c r="C21" s="22">
        <f>ROUND(SUM(C20*0.218),2)</f>
        <v>0</v>
      </c>
      <c r="D21" s="16"/>
      <c r="E21" s="20">
        <v>7</v>
      </c>
      <c r="F21" s="21" t="s">
        <v>22</v>
      </c>
      <c r="G21" s="22">
        <f>ROUND(SUM(G20*0.22),2)</f>
        <v>0</v>
      </c>
    </row>
    <row r="22" spans="1:7" x14ac:dyDescent="0.2">
      <c r="A22" s="24">
        <v>8</v>
      </c>
      <c r="B22" s="25" t="s">
        <v>3</v>
      </c>
      <c r="C22" s="26">
        <f>SUM(C15-C19-C21)</f>
        <v>0</v>
      </c>
      <c r="D22" s="16"/>
      <c r="E22" s="24">
        <v>8</v>
      </c>
      <c r="F22" s="25" t="s">
        <v>3</v>
      </c>
      <c r="G22" s="26">
        <f>SUM(G15-G19-G21)</f>
        <v>0</v>
      </c>
    </row>
  </sheetData>
  <mergeCells count="2">
    <mergeCell ref="A1:G1"/>
    <mergeCell ref="A2:G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&amp;LHrvatska glazbena unija, Ivana Broza 8a, 10000 Zagreb, OIB: 49903072647&amp;Rwww.hgu.hr
hgu@hgu.hr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A036-44D5-41CD-9650-C282F2135B79}">
  <dimension ref="A1:G22"/>
  <sheetViews>
    <sheetView zoomScaleNormal="100" workbookViewId="0">
      <selection sqref="A1:G1"/>
    </sheetView>
  </sheetViews>
  <sheetFormatPr defaultRowHeight="15" x14ac:dyDescent="0.2"/>
  <cols>
    <col min="1" max="1" width="6.42578125" style="1" bestFit="1" customWidth="1"/>
    <col min="2" max="2" width="46" style="1" bestFit="1" customWidth="1"/>
    <col min="3" max="3" width="9.7109375" style="3" bestFit="1" customWidth="1"/>
    <col min="4" max="4" width="5.85546875" style="1" customWidth="1"/>
    <col min="5" max="5" width="5.28515625" style="1" bestFit="1" customWidth="1"/>
    <col min="6" max="6" width="46" style="1" bestFit="1" customWidth="1"/>
    <col min="7" max="7" width="9.7109375" style="1" bestFit="1" customWidth="1"/>
    <col min="8" max="16384" width="9.140625" style="1"/>
  </cols>
  <sheetData>
    <row r="1" spans="1:7" ht="44.25" customHeight="1" x14ac:dyDescent="0.25">
      <c r="A1" s="8" t="s">
        <v>27</v>
      </c>
      <c r="B1" s="9"/>
      <c r="C1" s="9"/>
      <c r="D1" s="9"/>
      <c r="E1" s="9"/>
      <c r="F1" s="9"/>
      <c r="G1" s="10"/>
    </row>
    <row r="2" spans="1:7" ht="15" customHeight="1" thickBot="1" x14ac:dyDescent="0.25">
      <c r="A2" s="11" t="s">
        <v>18</v>
      </c>
      <c r="B2" s="12"/>
      <c r="C2" s="12"/>
      <c r="D2" s="12"/>
      <c r="E2" s="12"/>
      <c r="F2" s="12"/>
      <c r="G2" s="13"/>
    </row>
    <row r="3" spans="1:7" ht="15.75" x14ac:dyDescent="0.25">
      <c r="B3" s="4"/>
      <c r="C3" s="1"/>
    </row>
    <row r="4" spans="1:7" x14ac:dyDescent="0.2">
      <c r="A4" s="14" t="s">
        <v>0</v>
      </c>
      <c r="B4" s="14" t="s">
        <v>1</v>
      </c>
      <c r="C4" s="15" t="s">
        <v>7</v>
      </c>
      <c r="D4" s="16"/>
      <c r="E4" s="14" t="s">
        <v>0</v>
      </c>
      <c r="F4" s="14" t="s">
        <v>1</v>
      </c>
      <c r="G4" s="15" t="s">
        <v>7</v>
      </c>
    </row>
    <row r="5" spans="1:7" x14ac:dyDescent="0.2">
      <c r="A5" s="17">
        <v>1</v>
      </c>
      <c r="B5" s="18" t="s">
        <v>8</v>
      </c>
      <c r="C5" s="19"/>
      <c r="D5" s="16"/>
      <c r="E5" s="17">
        <v>1</v>
      </c>
      <c r="F5" s="18" t="s">
        <v>8</v>
      </c>
      <c r="G5" s="19"/>
    </row>
    <row r="6" spans="1:7" x14ac:dyDescent="0.2">
      <c r="A6" s="17">
        <v>2</v>
      </c>
      <c r="B6" s="18" t="s">
        <v>2</v>
      </c>
      <c r="C6" s="19">
        <f>ROUND(SUM(C5*0.3),2)</f>
        <v>0</v>
      </c>
      <c r="D6" s="16"/>
      <c r="E6" s="17">
        <v>2</v>
      </c>
      <c r="F6" s="18" t="s">
        <v>2</v>
      </c>
      <c r="G6" s="19">
        <f>ROUND(SUM(G5*0.3),2)</f>
        <v>0</v>
      </c>
    </row>
    <row r="7" spans="1:7" ht="25.5" x14ac:dyDescent="0.2">
      <c r="A7" s="27">
        <v>3</v>
      </c>
      <c r="B7" s="28" t="s">
        <v>28</v>
      </c>
      <c r="C7" s="29">
        <f>ROUND(SUM(C5*0.25),2)</f>
        <v>0</v>
      </c>
      <c r="D7" s="16"/>
      <c r="E7" s="27">
        <v>3</v>
      </c>
      <c r="F7" s="28" t="s">
        <v>28</v>
      </c>
      <c r="G7" s="29">
        <f>ROUND(SUM(G5*0.25),2)</f>
        <v>0</v>
      </c>
    </row>
    <row r="8" spans="1:7" x14ac:dyDescent="0.2">
      <c r="A8" s="17">
        <v>4</v>
      </c>
      <c r="B8" s="18" t="s">
        <v>5</v>
      </c>
      <c r="C8" s="19">
        <f>SUM(C5-C6-C7)</f>
        <v>0</v>
      </c>
      <c r="D8" s="16"/>
      <c r="E8" s="17">
        <v>4</v>
      </c>
      <c r="F8" s="18" t="s">
        <v>5</v>
      </c>
      <c r="G8" s="19">
        <f>SUM(G5-G6-G7)</f>
        <v>0</v>
      </c>
    </row>
    <row r="9" spans="1:7" x14ac:dyDescent="0.2">
      <c r="A9" s="17">
        <v>5</v>
      </c>
      <c r="B9" s="18" t="s">
        <v>6</v>
      </c>
      <c r="C9" s="19">
        <f>ROUND(SUM(C8*0.1),2)</f>
        <v>0</v>
      </c>
      <c r="D9" s="16"/>
      <c r="E9" s="17">
        <v>5</v>
      </c>
      <c r="F9" s="18" t="s">
        <v>6</v>
      </c>
      <c r="G9" s="19">
        <f>ROUND(SUM(G8*0.1),2)</f>
        <v>0</v>
      </c>
    </row>
    <row r="10" spans="1:7" x14ac:dyDescent="0.2">
      <c r="A10" s="17">
        <v>6</v>
      </c>
      <c r="B10" s="18" t="s">
        <v>4</v>
      </c>
      <c r="C10" s="19">
        <f>SUM(C8-C9)</f>
        <v>0</v>
      </c>
      <c r="D10" s="16"/>
      <c r="E10" s="17">
        <v>6</v>
      </c>
      <c r="F10" s="18" t="s">
        <v>4</v>
      </c>
      <c r="G10" s="19">
        <f>SUM(G8-G9)</f>
        <v>0</v>
      </c>
    </row>
    <row r="11" spans="1:7" s="2" customFormat="1" ht="15.75" x14ac:dyDescent="0.25">
      <c r="A11" s="20">
        <v>7</v>
      </c>
      <c r="B11" s="21" t="s">
        <v>23</v>
      </c>
      <c r="C11" s="22">
        <f>ROUND(SUM(C10*0.222),2)</f>
        <v>0</v>
      </c>
      <c r="D11" s="23"/>
      <c r="E11" s="20">
        <v>7</v>
      </c>
      <c r="F11" s="21" t="s">
        <v>24</v>
      </c>
      <c r="G11" s="22">
        <f>ROUND(SUM(G10*0.223),2)</f>
        <v>0</v>
      </c>
    </row>
    <row r="12" spans="1:7" ht="15" customHeight="1" x14ac:dyDescent="0.2">
      <c r="A12" s="24">
        <v>8</v>
      </c>
      <c r="B12" s="25" t="s">
        <v>3</v>
      </c>
      <c r="C12" s="26">
        <f>SUM(C5-C9-C11)</f>
        <v>0</v>
      </c>
      <c r="D12" s="16"/>
      <c r="E12" s="24">
        <v>8</v>
      </c>
      <c r="F12" s="25" t="s">
        <v>3</v>
      </c>
      <c r="G12" s="26">
        <f>SUM(G5-G9-G11)</f>
        <v>0</v>
      </c>
    </row>
    <row r="13" spans="1:7" x14ac:dyDescent="0.2">
      <c r="A13" s="5"/>
      <c r="B13" s="6"/>
      <c r="C13" s="7"/>
      <c r="D13" s="16"/>
      <c r="E13" s="16"/>
      <c r="F13" s="16"/>
      <c r="G13" s="16"/>
    </row>
    <row r="14" spans="1:7" x14ac:dyDescent="0.2">
      <c r="A14" s="14" t="s">
        <v>0</v>
      </c>
      <c r="B14" s="14" t="s">
        <v>1</v>
      </c>
      <c r="C14" s="15" t="s">
        <v>7</v>
      </c>
      <c r="D14" s="16"/>
      <c r="E14" s="14" t="s">
        <v>0</v>
      </c>
      <c r="F14" s="14" t="s">
        <v>1</v>
      </c>
      <c r="G14" s="15" t="s">
        <v>7</v>
      </c>
    </row>
    <row r="15" spans="1:7" x14ac:dyDescent="0.2">
      <c r="A15" s="17">
        <v>1</v>
      </c>
      <c r="B15" s="18" t="s">
        <v>8</v>
      </c>
      <c r="C15" s="19"/>
      <c r="D15" s="16"/>
      <c r="E15" s="17">
        <v>1</v>
      </c>
      <c r="F15" s="18" t="s">
        <v>8</v>
      </c>
      <c r="G15" s="19"/>
    </row>
    <row r="16" spans="1:7" x14ac:dyDescent="0.2">
      <c r="A16" s="17">
        <v>2</v>
      </c>
      <c r="B16" s="18" t="s">
        <v>2</v>
      </c>
      <c r="C16" s="19">
        <f>ROUND(SUM(C15*0.3),2)</f>
        <v>0</v>
      </c>
      <c r="D16" s="16"/>
      <c r="E16" s="17">
        <v>2</v>
      </c>
      <c r="F16" s="18" t="s">
        <v>2</v>
      </c>
      <c r="G16" s="19">
        <f>ROUND(SUM(G15*0.3),2)</f>
        <v>0</v>
      </c>
    </row>
    <row r="17" spans="1:7" ht="25.5" x14ac:dyDescent="0.2">
      <c r="A17" s="27">
        <v>3</v>
      </c>
      <c r="B17" s="28" t="s">
        <v>28</v>
      </c>
      <c r="C17" s="29">
        <f>ROUND(SUM(C15*0.25),2)</f>
        <v>0</v>
      </c>
      <c r="D17" s="16"/>
      <c r="E17" s="27">
        <v>3</v>
      </c>
      <c r="F17" s="28" t="s">
        <v>28</v>
      </c>
      <c r="G17" s="29">
        <f>ROUND(SUM(G15*0.25),2)</f>
        <v>0</v>
      </c>
    </row>
    <row r="18" spans="1:7" x14ac:dyDescent="0.2">
      <c r="A18" s="17">
        <v>4</v>
      </c>
      <c r="B18" s="18" t="s">
        <v>5</v>
      </c>
      <c r="C18" s="19">
        <f>SUM(C15-C16-C17)</f>
        <v>0</v>
      </c>
      <c r="D18" s="16"/>
      <c r="E18" s="17">
        <v>4</v>
      </c>
      <c r="F18" s="18" t="s">
        <v>5</v>
      </c>
      <c r="G18" s="19">
        <f>SUM(G15-G16-G17)</f>
        <v>0</v>
      </c>
    </row>
    <row r="19" spans="1:7" x14ac:dyDescent="0.2">
      <c r="A19" s="17">
        <v>5</v>
      </c>
      <c r="B19" s="18" t="s">
        <v>6</v>
      </c>
      <c r="C19" s="19">
        <f>ROUND(SUM(C18*0.1),2)</f>
        <v>0</v>
      </c>
      <c r="D19" s="16"/>
      <c r="E19" s="17">
        <v>5</v>
      </c>
      <c r="F19" s="18" t="s">
        <v>6</v>
      </c>
      <c r="G19" s="19">
        <f>ROUND(SUM(G18*0.1),2)</f>
        <v>0</v>
      </c>
    </row>
    <row r="20" spans="1:7" x14ac:dyDescent="0.2">
      <c r="A20" s="17">
        <v>6</v>
      </c>
      <c r="B20" s="18" t="s">
        <v>4</v>
      </c>
      <c r="C20" s="19">
        <f>SUM(C18-C19)</f>
        <v>0</v>
      </c>
      <c r="D20" s="16"/>
      <c r="E20" s="17">
        <v>6</v>
      </c>
      <c r="F20" s="18" t="s">
        <v>4</v>
      </c>
      <c r="G20" s="19">
        <f>SUM(G18-G19)</f>
        <v>0</v>
      </c>
    </row>
    <row r="21" spans="1:7" x14ac:dyDescent="0.2">
      <c r="A21" s="20">
        <v>7</v>
      </c>
      <c r="B21" s="21" t="s">
        <v>25</v>
      </c>
      <c r="C21" s="22">
        <f>ROUND(SUM(C20*0.224),2)</f>
        <v>0</v>
      </c>
      <c r="D21" s="16"/>
      <c r="E21" s="20">
        <v>7</v>
      </c>
      <c r="F21" s="21" t="s">
        <v>26</v>
      </c>
      <c r="G21" s="22">
        <f>ROUND(SUM(G20*0.23),2)</f>
        <v>0</v>
      </c>
    </row>
    <row r="22" spans="1:7" x14ac:dyDescent="0.2">
      <c r="A22" s="24">
        <v>8</v>
      </c>
      <c r="B22" s="25" t="s">
        <v>3</v>
      </c>
      <c r="C22" s="26">
        <f>SUM(C15-C19-C21)</f>
        <v>0</v>
      </c>
      <c r="D22" s="16"/>
      <c r="E22" s="24">
        <v>8</v>
      </c>
      <c r="F22" s="25" t="s">
        <v>3</v>
      </c>
      <c r="G22" s="26">
        <f>SUM(G15-G19-G21)</f>
        <v>0</v>
      </c>
    </row>
  </sheetData>
  <mergeCells count="2">
    <mergeCell ref="A1:G1"/>
    <mergeCell ref="A2:G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&amp;LHrvatska glazbena unija, Ivana Broza 8a, 10000 Zagreb, OIB: 49903072647&amp;Rwww.hgu.hr
hgu@hgu.hr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porez_15_17_17,50_18%)</vt:lpstr>
      <vt:lpstr>porez_20_21_21,30_21,40%)</vt:lpstr>
      <vt:lpstr>porez_21,50_21,60_21,80_22%</vt:lpstr>
      <vt:lpstr>porez_22,20_22,30_22,40_23%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sfranjevic</cp:lastModifiedBy>
  <cp:lastPrinted>2025-12-02T11:44:14Z</cp:lastPrinted>
  <dcterms:created xsi:type="dcterms:W3CDTF">2009-11-12T14:28:35Z</dcterms:created>
  <dcterms:modified xsi:type="dcterms:W3CDTF">2025-12-02T11:44:28Z</dcterms:modified>
</cp:coreProperties>
</file>