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Hrvatska glazbena unija\ADMINISTRACIJA WEBA\WEB HGU\REMI - WEB HGU\POREZI - NOVO 2023\"/>
    </mc:Choice>
  </mc:AlternateContent>
  <xr:revisionPtr revIDLastSave="0" documentId="13_ncr:1_{59AA59AB-3134-4D8C-B027-803BA01F75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rez_0_1_2_3%)" sheetId="1" r:id="rId1"/>
    <sheet name="prirez_4_5_6_6.25%)" sheetId="7" r:id="rId2"/>
    <sheet name="prirez_6.50_7_7.50_8%)" sheetId="8" r:id="rId3"/>
    <sheet name="prirez_9_10_12_13%)" sheetId="9" r:id="rId4"/>
    <sheet name="prirez_14_15_18%)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0" l="1"/>
  <c r="C21" i="10"/>
  <c r="G7" i="10"/>
  <c r="C7" i="10"/>
  <c r="G6" i="10"/>
  <c r="C6" i="10"/>
  <c r="G22" i="9"/>
  <c r="C22" i="9"/>
  <c r="G21" i="9"/>
  <c r="C21" i="9"/>
  <c r="G7" i="9"/>
  <c r="C7" i="9"/>
  <c r="G6" i="9"/>
  <c r="C6" i="9"/>
  <c r="G22" i="8"/>
  <c r="C22" i="8"/>
  <c r="G21" i="8"/>
  <c r="C21" i="8"/>
  <c r="G7" i="8"/>
  <c r="C7" i="8"/>
  <c r="G6" i="8"/>
  <c r="C6" i="8"/>
  <c r="G22" i="7"/>
  <c r="C22" i="7"/>
  <c r="G21" i="7"/>
  <c r="C21" i="7"/>
  <c r="C23" i="7" s="1"/>
  <c r="G7" i="7"/>
  <c r="C7" i="7"/>
  <c r="G6" i="7"/>
  <c r="C6" i="7"/>
  <c r="G22" i="1"/>
  <c r="G21" i="1"/>
  <c r="C22" i="1"/>
  <c r="C21" i="1"/>
  <c r="C23" i="1" s="1"/>
  <c r="G7" i="1"/>
  <c r="G6" i="1"/>
  <c r="G8" i="1" s="1"/>
  <c r="C23" i="10" l="1"/>
  <c r="C24" i="10" s="1"/>
  <c r="C26" i="10" s="1"/>
  <c r="C27" i="10" s="1"/>
  <c r="C28" i="10" s="1"/>
  <c r="C8" i="10"/>
  <c r="C9" i="10" s="1"/>
  <c r="G8" i="10"/>
  <c r="G10" i="10" s="1"/>
  <c r="G17" i="10" s="1"/>
  <c r="G23" i="9"/>
  <c r="C23" i="9"/>
  <c r="G8" i="9"/>
  <c r="G9" i="9" s="1"/>
  <c r="C8" i="9"/>
  <c r="C9" i="9" s="1"/>
  <c r="C10" i="9"/>
  <c r="C17" i="9" s="1"/>
  <c r="G10" i="9"/>
  <c r="G17" i="9" s="1"/>
  <c r="C24" i="9"/>
  <c r="C25" i="9"/>
  <c r="C32" i="9" s="1"/>
  <c r="G23" i="8"/>
  <c r="G25" i="8" s="1"/>
  <c r="G32" i="8" s="1"/>
  <c r="C23" i="8"/>
  <c r="C24" i="8" s="1"/>
  <c r="C26" i="8" s="1"/>
  <c r="C27" i="8" s="1"/>
  <c r="C28" i="8" s="1"/>
  <c r="G8" i="8"/>
  <c r="G10" i="8" s="1"/>
  <c r="G17" i="8" s="1"/>
  <c r="C8" i="8"/>
  <c r="C9" i="8" s="1"/>
  <c r="C11" i="8" s="1"/>
  <c r="C12" i="8" s="1"/>
  <c r="C13" i="8" s="1"/>
  <c r="C10" i="8"/>
  <c r="C17" i="8" s="1"/>
  <c r="G23" i="7"/>
  <c r="G24" i="7" s="1"/>
  <c r="G8" i="7"/>
  <c r="G10" i="7" s="1"/>
  <c r="G17" i="7" s="1"/>
  <c r="C8" i="7"/>
  <c r="C9" i="7" s="1"/>
  <c r="C24" i="7"/>
  <c r="C25" i="7"/>
  <c r="C32" i="7" s="1"/>
  <c r="G9" i="7"/>
  <c r="G11" i="7" s="1"/>
  <c r="G12" i="7" s="1"/>
  <c r="G13" i="7" s="1"/>
  <c r="G23" i="1"/>
  <c r="G24" i="1"/>
  <c r="G26" i="1" s="1"/>
  <c r="G27" i="1" s="1"/>
  <c r="G28" i="1" s="1"/>
  <c r="G25" i="1"/>
  <c r="G32" i="1" s="1"/>
  <c r="C24" i="1"/>
  <c r="C26" i="1" s="1"/>
  <c r="C27" i="1" s="1"/>
  <c r="C28" i="1" s="1"/>
  <c r="C25" i="1"/>
  <c r="C32" i="1" s="1"/>
  <c r="G9" i="1"/>
  <c r="G11" i="1" s="1"/>
  <c r="G12" i="1" s="1"/>
  <c r="G13" i="1" s="1"/>
  <c r="G10" i="1"/>
  <c r="G17" i="1" s="1"/>
  <c r="C7" i="1"/>
  <c r="C6" i="1"/>
  <c r="C25" i="10" l="1"/>
  <c r="C32" i="10" s="1"/>
  <c r="G9" i="10"/>
  <c r="G11" i="10" s="1"/>
  <c r="G12" i="10" s="1"/>
  <c r="G13" i="10" s="1"/>
  <c r="C10" i="10"/>
  <c r="C17" i="10" s="1"/>
  <c r="C29" i="10"/>
  <c r="C30" i="10" s="1"/>
  <c r="C31" i="10" s="1"/>
  <c r="C11" i="10"/>
  <c r="C12" i="10" s="1"/>
  <c r="C13" i="10" s="1"/>
  <c r="G25" i="9"/>
  <c r="G32" i="9" s="1"/>
  <c r="G24" i="9"/>
  <c r="G26" i="9" s="1"/>
  <c r="G27" i="9" s="1"/>
  <c r="G11" i="9"/>
  <c r="G12" i="9" s="1"/>
  <c r="G13" i="9" s="1"/>
  <c r="C26" i="9"/>
  <c r="C27" i="9" s="1"/>
  <c r="C28" i="9" s="1"/>
  <c r="C11" i="9"/>
  <c r="C12" i="9" s="1"/>
  <c r="C13" i="9" s="1"/>
  <c r="G24" i="8"/>
  <c r="G26" i="8" s="1"/>
  <c r="G27" i="8" s="1"/>
  <c r="G28" i="8" s="1"/>
  <c r="C25" i="8"/>
  <c r="C32" i="8" s="1"/>
  <c r="G9" i="8"/>
  <c r="G11" i="8" s="1"/>
  <c r="G12" i="8" s="1"/>
  <c r="G13" i="8" s="1"/>
  <c r="C29" i="8"/>
  <c r="C30" i="8" s="1"/>
  <c r="C31" i="8" s="1"/>
  <c r="C14" i="8"/>
  <c r="C15" i="8" s="1"/>
  <c r="C16" i="8" s="1"/>
  <c r="G25" i="7"/>
  <c r="G32" i="7" s="1"/>
  <c r="C10" i="7"/>
  <c r="C17" i="7" s="1"/>
  <c r="C11" i="7"/>
  <c r="C12" i="7" s="1"/>
  <c r="C13" i="7" s="1"/>
  <c r="G26" i="7"/>
  <c r="G27" i="7" s="1"/>
  <c r="G28" i="7" s="1"/>
  <c r="G14" i="7"/>
  <c r="G15" i="7" s="1"/>
  <c r="G16" i="7" s="1"/>
  <c r="C26" i="7"/>
  <c r="C27" i="7" s="1"/>
  <c r="C28" i="7" s="1"/>
  <c r="G29" i="1"/>
  <c r="G30" i="1" s="1"/>
  <c r="G31" i="1" s="1"/>
  <c r="C29" i="1"/>
  <c r="C30" i="1" s="1"/>
  <c r="C31" i="1" s="1"/>
  <c r="G14" i="1"/>
  <c r="G15" i="1" s="1"/>
  <c r="G16" i="1" s="1"/>
  <c r="G14" i="10" l="1"/>
  <c r="G15" i="10" s="1"/>
  <c r="G16" i="10" s="1"/>
  <c r="C14" i="10"/>
  <c r="C15" i="10" s="1"/>
  <c r="C16" i="10" s="1"/>
  <c r="G28" i="9"/>
  <c r="G29" i="9" s="1"/>
  <c r="G30" i="9" s="1"/>
  <c r="G31" i="9" s="1"/>
  <c r="C14" i="9"/>
  <c r="C15" i="9" s="1"/>
  <c r="C16" i="9" s="1"/>
  <c r="G14" i="9"/>
  <c r="G15" i="9" s="1"/>
  <c r="G16" i="9" s="1"/>
  <c r="C29" i="9"/>
  <c r="C30" i="9" s="1"/>
  <c r="C31" i="9" s="1"/>
  <c r="G29" i="8"/>
  <c r="G30" i="8" s="1"/>
  <c r="G31" i="8" s="1"/>
  <c r="G14" i="8"/>
  <c r="G15" i="8" s="1"/>
  <c r="G16" i="8" s="1"/>
  <c r="G29" i="7"/>
  <c r="G30" i="7" s="1"/>
  <c r="G31" i="7" s="1"/>
  <c r="C14" i="7"/>
  <c r="C15" i="7" s="1"/>
  <c r="C16" i="7" s="1"/>
  <c r="C29" i="7"/>
  <c r="C30" i="7" s="1"/>
  <c r="C31" i="7" s="1"/>
  <c r="C8" i="1"/>
  <c r="C9" i="1" l="1"/>
  <c r="C11" i="1" s="1"/>
  <c r="C10" i="1"/>
  <c r="C17" i="1" s="1"/>
  <c r="C12" i="1" l="1"/>
  <c r="C13" i="1" s="1"/>
  <c r="C14" i="1" l="1"/>
  <c r="C15" i="1" s="1"/>
  <c r="C16" i="1" s="1"/>
</calcChain>
</file>

<file path=xl/sharedStrings.xml><?xml version="1.0" encoding="utf-8"?>
<sst xmlns="http://schemas.openxmlformats.org/spreadsheetml/2006/main" count="314" uniqueCount="36">
  <si>
    <t>R.br.</t>
  </si>
  <si>
    <t>Opis</t>
  </si>
  <si>
    <t>Porezni izdaci (30%)</t>
  </si>
  <si>
    <t>Ukupno porez i prirez</t>
  </si>
  <si>
    <t>Neto iznos na žiro račun umjetnika</t>
  </si>
  <si>
    <t>Osnovica za plaćanje poreza</t>
  </si>
  <si>
    <t>Osnovica za plaćanje doprinosa MIO i zdravstveno</t>
  </si>
  <si>
    <t>Doprinos za zdravstveno (7,5%)</t>
  </si>
  <si>
    <t>Doprinos za MIO (10% - 1.stup=7,5%, 2. stup=2,5%)</t>
  </si>
  <si>
    <t>Prirez 0%</t>
  </si>
  <si>
    <t>Prirez 1%</t>
  </si>
  <si>
    <t>Prirez 2%</t>
  </si>
  <si>
    <t>Prirez 3%</t>
  </si>
  <si>
    <t>Prirez 4%</t>
  </si>
  <si>
    <t>Prirez 5%</t>
  </si>
  <si>
    <t>Prirez 6%</t>
  </si>
  <si>
    <t>Prirez 6,25%</t>
  </si>
  <si>
    <t>Prirez 7%</t>
  </si>
  <si>
    <t>Prirez 7,50%</t>
  </si>
  <si>
    <t>Prirez 8%</t>
  </si>
  <si>
    <t>Prirez 9%</t>
  </si>
  <si>
    <t>Prirez 10%</t>
  </si>
  <si>
    <t>Prirez 12%</t>
  </si>
  <si>
    <t>Prirez 13%</t>
  </si>
  <si>
    <t>Prirez 14%</t>
  </si>
  <si>
    <t>Prirez 15%</t>
  </si>
  <si>
    <t>Prirez 18%</t>
  </si>
  <si>
    <t>Porez na autorski honorar (20%)</t>
  </si>
  <si>
    <t>Iznos €</t>
  </si>
  <si>
    <t>NAPOMENA: u tablice su unešene formule za obračun, tako da samo trebate unesti ugovoreni bruto 1 iznos, kako bi dobili potreban izračun.</t>
  </si>
  <si>
    <t>UGOVORENI BRUTO 1 IZNOS - IZRAČUN SA POTVRDOM HGU</t>
  </si>
  <si>
    <t>Bruto 1</t>
  </si>
  <si>
    <t>UKUPAN TROŠAK - Bruto 2 (bruto+doprinos za zdravstveno)</t>
  </si>
  <si>
    <t>Dodatna olakšica strukovne udruge (25%)</t>
  </si>
  <si>
    <t>Neto iznos u kunama, tečaj konverzije 1 € = 7,53450 kn</t>
  </si>
  <si>
    <t>Prirez 6,50%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</si>
</sst>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;[Red]#,##0.00\ &quot;kn&quot;"/>
    <numFmt numFmtId="165" formatCode="#,##0.00\ [$€-1];[Red]#,##0.00\ [$€-1]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1F497D"/>
      <name val="Arial"/>
      <family val="2"/>
      <charset val="238"/>
    </font>
    <font>
      <b/>
      <sz val="10"/>
      <color rgb="FF1F497D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/>
    <xf numFmtId="0" fontId="11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/>
    <xf numFmtId="165" fontId="7" fillId="0" borderId="1" xfId="0" applyNumberFormat="1" applyFont="1" applyBorder="1"/>
    <xf numFmtId="165" fontId="5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1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2851562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16" t="s">
        <v>30</v>
      </c>
      <c r="B1" s="17"/>
      <c r="C1" s="17"/>
      <c r="D1" s="17"/>
      <c r="E1" s="17"/>
      <c r="F1" s="17"/>
      <c r="G1" s="18"/>
    </row>
    <row r="2" spans="1:7" ht="15" customHeight="1" thickBot="1" x14ac:dyDescent="0.25">
      <c r="A2" s="19" t="s">
        <v>29</v>
      </c>
      <c r="B2" s="20"/>
      <c r="C2" s="20"/>
      <c r="D2" s="20"/>
      <c r="E2" s="20"/>
      <c r="F2" s="20"/>
      <c r="G2" s="21"/>
    </row>
    <row r="3" spans="1:7" ht="15.75" x14ac:dyDescent="0.25">
      <c r="B3" s="5"/>
      <c r="C3" s="1"/>
    </row>
    <row r="4" spans="1:7" x14ac:dyDescent="0.2">
      <c r="A4" s="22" t="s">
        <v>0</v>
      </c>
      <c r="B4" s="22" t="s">
        <v>1</v>
      </c>
      <c r="C4" s="23" t="s">
        <v>28</v>
      </c>
      <c r="E4" s="22" t="s">
        <v>0</v>
      </c>
      <c r="F4" s="22" t="s">
        <v>1</v>
      </c>
      <c r="G4" s="23" t="s">
        <v>28</v>
      </c>
    </row>
    <row r="5" spans="1:7" x14ac:dyDescent="0.2">
      <c r="A5" s="6">
        <v>1</v>
      </c>
      <c r="B5" s="7" t="s">
        <v>31</v>
      </c>
      <c r="C5" s="24"/>
      <c r="E5" s="6">
        <v>1</v>
      </c>
      <c r="F5" s="7" t="s">
        <v>31</v>
      </c>
      <c r="G5" s="24"/>
    </row>
    <row r="6" spans="1:7" x14ac:dyDescent="0.2">
      <c r="A6" s="6">
        <v>2</v>
      </c>
      <c r="B6" s="7" t="s">
        <v>2</v>
      </c>
      <c r="C6" s="24">
        <f>ROUND(SUM(C5*0.3),2)</f>
        <v>0</v>
      </c>
      <c r="E6" s="6">
        <v>2</v>
      </c>
      <c r="F6" s="7" t="s">
        <v>2</v>
      </c>
      <c r="G6" s="24">
        <f>ROUND(SUM(G5*0.3),2)</f>
        <v>0</v>
      </c>
    </row>
    <row r="7" spans="1:7" x14ac:dyDescent="0.2">
      <c r="A7" s="6">
        <v>3</v>
      </c>
      <c r="B7" s="7" t="s">
        <v>33</v>
      </c>
      <c r="C7" s="24">
        <f>ROUND(SUM(C5*0.25),2)</f>
        <v>0</v>
      </c>
      <c r="E7" s="6">
        <v>3</v>
      </c>
      <c r="F7" s="7" t="s">
        <v>33</v>
      </c>
      <c r="G7" s="24">
        <f>ROUND(SUM(G5*0.25),2)</f>
        <v>0</v>
      </c>
    </row>
    <row r="8" spans="1:7" x14ac:dyDescent="0.2">
      <c r="A8" s="6">
        <v>4</v>
      </c>
      <c r="B8" s="7" t="s">
        <v>6</v>
      </c>
      <c r="C8" s="24">
        <f>SUM(C5-C6-C7)</f>
        <v>0</v>
      </c>
      <c r="E8" s="6">
        <v>4</v>
      </c>
      <c r="F8" s="7" t="s">
        <v>6</v>
      </c>
      <c r="G8" s="24">
        <f>SUM(G5-G6-G7)</f>
        <v>0</v>
      </c>
    </row>
    <row r="9" spans="1:7" x14ac:dyDescent="0.2">
      <c r="A9" s="6">
        <v>5</v>
      </c>
      <c r="B9" s="7" t="s">
        <v>8</v>
      </c>
      <c r="C9" s="24">
        <f>ROUND(SUM(C8*0.1),2)</f>
        <v>0</v>
      </c>
      <c r="E9" s="6">
        <v>5</v>
      </c>
      <c r="F9" s="7" t="s">
        <v>8</v>
      </c>
      <c r="G9" s="24">
        <f>ROUND(SUM(G8*0.1),2)</f>
        <v>0</v>
      </c>
    </row>
    <row r="10" spans="1:7" s="2" customFormat="1" x14ac:dyDescent="0.2">
      <c r="A10" s="6">
        <v>6</v>
      </c>
      <c r="B10" s="7" t="s">
        <v>7</v>
      </c>
      <c r="C10" s="24">
        <f>ROUND(SUM(C8*0.075),2)</f>
        <v>0</v>
      </c>
      <c r="E10" s="6">
        <v>6</v>
      </c>
      <c r="F10" s="7" t="s">
        <v>7</v>
      </c>
      <c r="G10" s="24">
        <f>ROUND(SUM(G8*0.075),2)</f>
        <v>0</v>
      </c>
    </row>
    <row r="11" spans="1:7" x14ac:dyDescent="0.2">
      <c r="A11" s="6">
        <v>7</v>
      </c>
      <c r="B11" s="7" t="s">
        <v>5</v>
      </c>
      <c r="C11" s="24">
        <f>SUM(C8-C9)</f>
        <v>0</v>
      </c>
      <c r="E11" s="6">
        <v>7</v>
      </c>
      <c r="F11" s="7" t="s">
        <v>5</v>
      </c>
      <c r="G11" s="24">
        <f>SUM(G8-G9)</f>
        <v>0</v>
      </c>
    </row>
    <row r="12" spans="1:7" s="3" customFormat="1" ht="15.75" x14ac:dyDescent="0.25">
      <c r="A12" s="8">
        <v>8</v>
      </c>
      <c r="B12" s="7" t="s">
        <v>27</v>
      </c>
      <c r="C12" s="24">
        <f>ROUND(SUM(C11*0.2),2)</f>
        <v>0</v>
      </c>
      <c r="E12" s="8">
        <v>8</v>
      </c>
      <c r="F12" s="7" t="s">
        <v>27</v>
      </c>
      <c r="G12" s="24">
        <f>ROUND(SUM(G11*0.2),2)</f>
        <v>0</v>
      </c>
    </row>
    <row r="13" spans="1:7" x14ac:dyDescent="0.2">
      <c r="A13" s="8">
        <v>9</v>
      </c>
      <c r="B13" s="9" t="s">
        <v>9</v>
      </c>
      <c r="C13" s="25">
        <f>ROUND(SUM(C12*0),2)</f>
        <v>0</v>
      </c>
      <c r="E13" s="8">
        <v>9</v>
      </c>
      <c r="F13" s="9" t="s">
        <v>10</v>
      </c>
      <c r="G13" s="25">
        <f>ROUND(SUM(G12*0.01),2)</f>
        <v>0</v>
      </c>
    </row>
    <row r="14" spans="1:7" x14ac:dyDescent="0.2">
      <c r="A14" s="6">
        <v>10</v>
      </c>
      <c r="B14" s="7" t="s">
        <v>3</v>
      </c>
      <c r="C14" s="24">
        <f>SUM(C12+C13)</f>
        <v>0</v>
      </c>
      <c r="E14" s="6">
        <v>10</v>
      </c>
      <c r="F14" s="7" t="s">
        <v>3</v>
      </c>
      <c r="G14" s="24">
        <f>SUM(G12+G13)</f>
        <v>0</v>
      </c>
    </row>
    <row r="15" spans="1:7" ht="15" customHeight="1" x14ac:dyDescent="0.2">
      <c r="A15" s="10">
        <v>11</v>
      </c>
      <c r="B15" s="11" t="s">
        <v>4</v>
      </c>
      <c r="C15" s="26">
        <f>SUM(C5-C9-C14)</f>
        <v>0</v>
      </c>
      <c r="E15" s="10">
        <v>11</v>
      </c>
      <c r="F15" s="11" t="s">
        <v>4</v>
      </c>
      <c r="G15" s="26">
        <f>SUM(G5-G9-G14)</f>
        <v>0</v>
      </c>
    </row>
    <row r="16" spans="1:7" ht="15" customHeight="1" x14ac:dyDescent="0.2">
      <c r="A16" s="10">
        <v>12</v>
      </c>
      <c r="B16" s="11" t="s">
        <v>34</v>
      </c>
      <c r="C16" s="12">
        <f>ROUND(SUM(C15*7.5345),2)</f>
        <v>0</v>
      </c>
      <c r="E16" s="10">
        <v>12</v>
      </c>
      <c r="F16" s="11" t="s">
        <v>34</v>
      </c>
      <c r="G16" s="12">
        <f>ROUND(SUM(G15*7.5345),2)</f>
        <v>0</v>
      </c>
    </row>
    <row r="17" spans="1:7" ht="25.5" x14ac:dyDescent="0.2">
      <c r="A17" s="27">
        <v>13</v>
      </c>
      <c r="B17" s="28" t="s">
        <v>32</v>
      </c>
      <c r="C17" s="29">
        <f>SUM(C5+C10)</f>
        <v>0</v>
      </c>
      <c r="E17" s="27">
        <v>13</v>
      </c>
      <c r="F17" s="28" t="s">
        <v>32</v>
      </c>
      <c r="G17" s="29">
        <f>SUM(G5+G10)</f>
        <v>0</v>
      </c>
    </row>
    <row r="18" spans="1:7" x14ac:dyDescent="0.2">
      <c r="A18" s="13"/>
      <c r="B18" s="14"/>
      <c r="C18" s="15"/>
    </row>
    <row r="19" spans="1:7" x14ac:dyDescent="0.2">
      <c r="A19" s="22" t="s">
        <v>0</v>
      </c>
      <c r="B19" s="22" t="s">
        <v>1</v>
      </c>
      <c r="C19" s="23" t="s">
        <v>28</v>
      </c>
      <c r="E19" s="22" t="s">
        <v>0</v>
      </c>
      <c r="F19" s="22" t="s">
        <v>1</v>
      </c>
      <c r="G19" s="23" t="s">
        <v>28</v>
      </c>
    </row>
    <row r="20" spans="1:7" x14ac:dyDescent="0.2">
      <c r="A20" s="6">
        <v>1</v>
      </c>
      <c r="B20" s="7" t="s">
        <v>31</v>
      </c>
      <c r="C20" s="24"/>
      <c r="E20" s="6">
        <v>1</v>
      </c>
      <c r="F20" s="7" t="s">
        <v>31</v>
      </c>
      <c r="G20" s="24"/>
    </row>
    <row r="21" spans="1:7" x14ac:dyDescent="0.2">
      <c r="A21" s="6">
        <v>2</v>
      </c>
      <c r="B21" s="7" t="s">
        <v>2</v>
      </c>
      <c r="C21" s="24">
        <f>ROUND(SUM(C20*0.3),2)</f>
        <v>0</v>
      </c>
      <c r="E21" s="6">
        <v>2</v>
      </c>
      <c r="F21" s="7" t="s">
        <v>2</v>
      </c>
      <c r="G21" s="24">
        <f>ROUND(SUM(G20*0.3),2)</f>
        <v>0</v>
      </c>
    </row>
    <row r="22" spans="1:7" x14ac:dyDescent="0.2">
      <c r="A22" s="6">
        <v>3</v>
      </c>
      <c r="B22" s="7" t="s">
        <v>33</v>
      </c>
      <c r="C22" s="24">
        <f>ROUND(SUM(C20*0.25),2)</f>
        <v>0</v>
      </c>
      <c r="E22" s="6">
        <v>3</v>
      </c>
      <c r="F22" s="7" t="s">
        <v>33</v>
      </c>
      <c r="G22" s="24">
        <f>ROUND(SUM(G20*0.25),2)</f>
        <v>0</v>
      </c>
    </row>
    <row r="23" spans="1:7" x14ac:dyDescent="0.2">
      <c r="A23" s="6">
        <v>4</v>
      </c>
      <c r="B23" s="7" t="s">
        <v>6</v>
      </c>
      <c r="C23" s="24">
        <f>SUM(C20-C21-C22)</f>
        <v>0</v>
      </c>
      <c r="E23" s="6">
        <v>4</v>
      </c>
      <c r="F23" s="7" t="s">
        <v>6</v>
      </c>
      <c r="G23" s="24">
        <f>SUM(G20-G21-G22)</f>
        <v>0</v>
      </c>
    </row>
    <row r="24" spans="1:7" x14ac:dyDescent="0.2">
      <c r="A24" s="6">
        <v>5</v>
      </c>
      <c r="B24" s="7" t="s">
        <v>8</v>
      </c>
      <c r="C24" s="24">
        <f>ROUND(SUM(C23*0.1),2)</f>
        <v>0</v>
      </c>
      <c r="E24" s="6">
        <v>5</v>
      </c>
      <c r="F24" s="7" t="s">
        <v>8</v>
      </c>
      <c r="G24" s="24">
        <f>ROUND(SUM(G23*0.1),2)</f>
        <v>0</v>
      </c>
    </row>
    <row r="25" spans="1:7" x14ac:dyDescent="0.2">
      <c r="A25" s="6">
        <v>6</v>
      </c>
      <c r="B25" s="7" t="s">
        <v>7</v>
      </c>
      <c r="C25" s="24">
        <f>ROUND(SUM(C23*0.075),2)</f>
        <v>0</v>
      </c>
      <c r="E25" s="6">
        <v>6</v>
      </c>
      <c r="F25" s="7" t="s">
        <v>7</v>
      </c>
      <c r="G25" s="24">
        <f>ROUND(SUM(G23*0.075),2)</f>
        <v>0</v>
      </c>
    </row>
    <row r="26" spans="1:7" x14ac:dyDescent="0.2">
      <c r="A26" s="6">
        <v>7</v>
      </c>
      <c r="B26" s="7" t="s">
        <v>5</v>
      </c>
      <c r="C26" s="24">
        <f>SUM(C23-C24)</f>
        <v>0</v>
      </c>
      <c r="E26" s="6">
        <v>7</v>
      </c>
      <c r="F26" s="7" t="s">
        <v>5</v>
      </c>
      <c r="G26" s="24">
        <f>SUM(G23-G24)</f>
        <v>0</v>
      </c>
    </row>
    <row r="27" spans="1:7" x14ac:dyDescent="0.2">
      <c r="A27" s="8">
        <v>8</v>
      </c>
      <c r="B27" s="7" t="s">
        <v>27</v>
      </c>
      <c r="C27" s="24">
        <f>ROUND(SUM(C26*0.2),2)</f>
        <v>0</v>
      </c>
      <c r="E27" s="8">
        <v>8</v>
      </c>
      <c r="F27" s="7" t="s">
        <v>27</v>
      </c>
      <c r="G27" s="24">
        <f>ROUND(SUM(G26*0.2),2)</f>
        <v>0</v>
      </c>
    </row>
    <row r="28" spans="1:7" x14ac:dyDescent="0.2">
      <c r="A28" s="8">
        <v>9</v>
      </c>
      <c r="B28" s="9" t="s">
        <v>11</v>
      </c>
      <c r="C28" s="25">
        <f>ROUND(SUM(C27*0.02),2)</f>
        <v>0</v>
      </c>
      <c r="E28" s="8">
        <v>9</v>
      </c>
      <c r="F28" s="9" t="s">
        <v>12</v>
      </c>
      <c r="G28" s="25">
        <f>ROUND(SUM(G27*0.03),2)</f>
        <v>0</v>
      </c>
    </row>
    <row r="29" spans="1:7" x14ac:dyDescent="0.2">
      <c r="A29" s="6">
        <v>10</v>
      </c>
      <c r="B29" s="7" t="s">
        <v>3</v>
      </c>
      <c r="C29" s="24">
        <f>SUM(C27+C28)</f>
        <v>0</v>
      </c>
      <c r="E29" s="6">
        <v>10</v>
      </c>
      <c r="F29" s="7" t="s">
        <v>3</v>
      </c>
      <c r="G29" s="24">
        <f>SUM(G27+G28)</f>
        <v>0</v>
      </c>
    </row>
    <row r="30" spans="1:7" x14ac:dyDescent="0.2">
      <c r="A30" s="10">
        <v>11</v>
      </c>
      <c r="B30" s="11" t="s">
        <v>4</v>
      </c>
      <c r="C30" s="26">
        <f>SUM(C20-C24-C29)</f>
        <v>0</v>
      </c>
      <c r="E30" s="10">
        <v>11</v>
      </c>
      <c r="F30" s="11" t="s">
        <v>4</v>
      </c>
      <c r="G30" s="26">
        <f>SUM(G20-G24-G29)</f>
        <v>0</v>
      </c>
    </row>
    <row r="31" spans="1:7" x14ac:dyDescent="0.2">
      <c r="A31" s="10">
        <v>12</v>
      </c>
      <c r="B31" s="11" t="s">
        <v>34</v>
      </c>
      <c r="C31" s="12">
        <f>ROUND(SUM(C30*7.5345),2)</f>
        <v>0</v>
      </c>
      <c r="E31" s="10">
        <v>12</v>
      </c>
      <c r="F31" s="11" t="s">
        <v>34</v>
      </c>
      <c r="G31" s="12">
        <f>ROUND(SUM(G30*7.5345),2)</f>
        <v>0</v>
      </c>
    </row>
    <row r="32" spans="1:7" ht="25.5" x14ac:dyDescent="0.2">
      <c r="A32" s="27">
        <v>13</v>
      </c>
      <c r="B32" s="28" t="s">
        <v>32</v>
      </c>
      <c r="C32" s="29">
        <f>SUM(C20+C25)</f>
        <v>0</v>
      </c>
      <c r="E32" s="27">
        <v>13</v>
      </c>
      <c r="F32" s="28" t="s">
        <v>32</v>
      </c>
      <c r="G32" s="29">
        <f>SUM(G20+G25)</f>
        <v>0</v>
      </c>
    </row>
  </sheetData>
  <mergeCells count="2">
    <mergeCell ref="A1:G1"/>
    <mergeCell ref="A2:G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F6045-E24D-4162-A63D-9E2667145A38}">
  <dimension ref="A1:G32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2851562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16" t="s">
        <v>30</v>
      </c>
      <c r="B1" s="17"/>
      <c r="C1" s="17"/>
      <c r="D1" s="17"/>
      <c r="E1" s="17"/>
      <c r="F1" s="17"/>
      <c r="G1" s="18"/>
    </row>
    <row r="2" spans="1:7" ht="15" customHeight="1" thickBot="1" x14ac:dyDescent="0.25">
      <c r="A2" s="19" t="s">
        <v>29</v>
      </c>
      <c r="B2" s="20"/>
      <c r="C2" s="20"/>
      <c r="D2" s="20"/>
      <c r="E2" s="20"/>
      <c r="F2" s="20"/>
      <c r="G2" s="21"/>
    </row>
    <row r="3" spans="1:7" ht="15.75" x14ac:dyDescent="0.25">
      <c r="B3" s="5"/>
      <c r="C3" s="1"/>
    </row>
    <row r="4" spans="1:7" x14ac:dyDescent="0.2">
      <c r="A4" s="22" t="s">
        <v>0</v>
      </c>
      <c r="B4" s="22" t="s">
        <v>1</v>
      </c>
      <c r="C4" s="23" t="s">
        <v>28</v>
      </c>
      <c r="E4" s="22" t="s">
        <v>0</v>
      </c>
      <c r="F4" s="22" t="s">
        <v>1</v>
      </c>
      <c r="G4" s="23" t="s">
        <v>28</v>
      </c>
    </row>
    <row r="5" spans="1:7" x14ac:dyDescent="0.2">
      <c r="A5" s="6">
        <v>1</v>
      </c>
      <c r="B5" s="7" t="s">
        <v>31</v>
      </c>
      <c r="C5" s="24"/>
      <c r="E5" s="6">
        <v>1</v>
      </c>
      <c r="F5" s="7" t="s">
        <v>31</v>
      </c>
      <c r="G5" s="24"/>
    </row>
    <row r="6" spans="1:7" x14ac:dyDescent="0.2">
      <c r="A6" s="6">
        <v>2</v>
      </c>
      <c r="B6" s="7" t="s">
        <v>2</v>
      </c>
      <c r="C6" s="24">
        <f>ROUND(SUM(C5*0.3),2)</f>
        <v>0</v>
      </c>
      <c r="E6" s="6">
        <v>2</v>
      </c>
      <c r="F6" s="7" t="s">
        <v>2</v>
      </c>
      <c r="G6" s="24">
        <f>ROUND(SUM(G5*0.3),2)</f>
        <v>0</v>
      </c>
    </row>
    <row r="7" spans="1:7" x14ac:dyDescent="0.2">
      <c r="A7" s="6">
        <v>3</v>
      </c>
      <c r="B7" s="7" t="s">
        <v>33</v>
      </c>
      <c r="C7" s="24">
        <f>ROUND(SUM(C5*0.25),2)</f>
        <v>0</v>
      </c>
      <c r="E7" s="6">
        <v>3</v>
      </c>
      <c r="F7" s="7" t="s">
        <v>33</v>
      </c>
      <c r="G7" s="24">
        <f>ROUND(SUM(G5*0.25),2)</f>
        <v>0</v>
      </c>
    </row>
    <row r="8" spans="1:7" x14ac:dyDescent="0.2">
      <c r="A8" s="6">
        <v>4</v>
      </c>
      <c r="B8" s="7" t="s">
        <v>6</v>
      </c>
      <c r="C8" s="24">
        <f>SUM(C5-C6-C7)</f>
        <v>0</v>
      </c>
      <c r="E8" s="6">
        <v>4</v>
      </c>
      <c r="F8" s="7" t="s">
        <v>6</v>
      </c>
      <c r="G8" s="24">
        <f>SUM(G5-G6-G7)</f>
        <v>0</v>
      </c>
    </row>
    <row r="9" spans="1:7" x14ac:dyDescent="0.2">
      <c r="A9" s="6">
        <v>5</v>
      </c>
      <c r="B9" s="7" t="s">
        <v>8</v>
      </c>
      <c r="C9" s="24">
        <f>ROUND(SUM(C8*0.1),2)</f>
        <v>0</v>
      </c>
      <c r="E9" s="6">
        <v>5</v>
      </c>
      <c r="F9" s="7" t="s">
        <v>8</v>
      </c>
      <c r="G9" s="24">
        <f>ROUND(SUM(G8*0.1),2)</f>
        <v>0</v>
      </c>
    </row>
    <row r="10" spans="1:7" s="2" customFormat="1" x14ac:dyDescent="0.2">
      <c r="A10" s="6">
        <v>6</v>
      </c>
      <c r="B10" s="7" t="s">
        <v>7</v>
      </c>
      <c r="C10" s="24">
        <f>ROUND(SUM(C8*0.075),2)</f>
        <v>0</v>
      </c>
      <c r="E10" s="6">
        <v>6</v>
      </c>
      <c r="F10" s="7" t="s">
        <v>7</v>
      </c>
      <c r="G10" s="24">
        <f>ROUND(SUM(G8*0.075),2)</f>
        <v>0</v>
      </c>
    </row>
    <row r="11" spans="1:7" x14ac:dyDescent="0.2">
      <c r="A11" s="6">
        <v>7</v>
      </c>
      <c r="B11" s="7" t="s">
        <v>5</v>
      </c>
      <c r="C11" s="24">
        <f>SUM(C8-C9)</f>
        <v>0</v>
      </c>
      <c r="E11" s="6">
        <v>7</v>
      </c>
      <c r="F11" s="7" t="s">
        <v>5</v>
      </c>
      <c r="G11" s="24">
        <f>SUM(G8-G9)</f>
        <v>0</v>
      </c>
    </row>
    <row r="12" spans="1:7" s="3" customFormat="1" ht="15.75" x14ac:dyDescent="0.25">
      <c r="A12" s="8">
        <v>8</v>
      </c>
      <c r="B12" s="7" t="s">
        <v>27</v>
      </c>
      <c r="C12" s="24">
        <f>ROUND(SUM(C11*0.2),2)</f>
        <v>0</v>
      </c>
      <c r="E12" s="8">
        <v>8</v>
      </c>
      <c r="F12" s="7" t="s">
        <v>27</v>
      </c>
      <c r="G12" s="24">
        <f>ROUND(SUM(G11*0.2),2)</f>
        <v>0</v>
      </c>
    </row>
    <row r="13" spans="1:7" x14ac:dyDescent="0.2">
      <c r="A13" s="8">
        <v>9</v>
      </c>
      <c r="B13" s="9" t="s">
        <v>13</v>
      </c>
      <c r="C13" s="25">
        <f>ROUND(SUM(C12*0.04),2)</f>
        <v>0</v>
      </c>
      <c r="E13" s="8">
        <v>9</v>
      </c>
      <c r="F13" s="9" t="s">
        <v>14</v>
      </c>
      <c r="G13" s="25">
        <f>ROUND(SUM(G12*0.05),2)</f>
        <v>0</v>
      </c>
    </row>
    <row r="14" spans="1:7" x14ac:dyDescent="0.2">
      <c r="A14" s="6">
        <v>10</v>
      </c>
      <c r="B14" s="7" t="s">
        <v>3</v>
      </c>
      <c r="C14" s="24">
        <f>SUM(C12+C13)</f>
        <v>0</v>
      </c>
      <c r="E14" s="6">
        <v>10</v>
      </c>
      <c r="F14" s="7" t="s">
        <v>3</v>
      </c>
      <c r="G14" s="24">
        <f>SUM(G12+G13)</f>
        <v>0</v>
      </c>
    </row>
    <row r="15" spans="1:7" ht="15" customHeight="1" x14ac:dyDescent="0.2">
      <c r="A15" s="10">
        <v>11</v>
      </c>
      <c r="B15" s="11" t="s">
        <v>4</v>
      </c>
      <c r="C15" s="26">
        <f>SUM(C5-C9-C14)</f>
        <v>0</v>
      </c>
      <c r="E15" s="10">
        <v>11</v>
      </c>
      <c r="F15" s="11" t="s">
        <v>4</v>
      </c>
      <c r="G15" s="26">
        <f>SUM(G5-G9-G14)</f>
        <v>0</v>
      </c>
    </row>
    <row r="16" spans="1:7" ht="15" customHeight="1" x14ac:dyDescent="0.2">
      <c r="A16" s="10">
        <v>12</v>
      </c>
      <c r="B16" s="11" t="s">
        <v>34</v>
      </c>
      <c r="C16" s="12">
        <f>ROUND(SUM(C15*7.5345),2)</f>
        <v>0</v>
      </c>
      <c r="E16" s="10">
        <v>12</v>
      </c>
      <c r="F16" s="11" t="s">
        <v>34</v>
      </c>
      <c r="G16" s="12">
        <f>ROUND(SUM(G15*7.5345),2)</f>
        <v>0</v>
      </c>
    </row>
    <row r="17" spans="1:7" ht="25.5" x14ac:dyDescent="0.2">
      <c r="A17" s="27">
        <v>13</v>
      </c>
      <c r="B17" s="28" t="s">
        <v>32</v>
      </c>
      <c r="C17" s="29">
        <f>SUM(C5+C10)</f>
        <v>0</v>
      </c>
      <c r="E17" s="27">
        <v>13</v>
      </c>
      <c r="F17" s="28" t="s">
        <v>32</v>
      </c>
      <c r="G17" s="29">
        <f>SUM(G5+G10)</f>
        <v>0</v>
      </c>
    </row>
    <row r="18" spans="1:7" x14ac:dyDescent="0.2">
      <c r="A18" s="13"/>
      <c r="B18" s="14"/>
      <c r="C18" s="15"/>
    </row>
    <row r="19" spans="1:7" x14ac:dyDescent="0.2">
      <c r="A19" s="22" t="s">
        <v>0</v>
      </c>
      <c r="B19" s="22" t="s">
        <v>1</v>
      </c>
      <c r="C19" s="23" t="s">
        <v>28</v>
      </c>
      <c r="E19" s="22" t="s">
        <v>0</v>
      </c>
      <c r="F19" s="22" t="s">
        <v>1</v>
      </c>
      <c r="G19" s="23" t="s">
        <v>28</v>
      </c>
    </row>
    <row r="20" spans="1:7" x14ac:dyDescent="0.2">
      <c r="A20" s="6">
        <v>1</v>
      </c>
      <c r="B20" s="7" t="s">
        <v>31</v>
      </c>
      <c r="C20" s="24"/>
      <c r="E20" s="6">
        <v>1</v>
      </c>
      <c r="F20" s="7" t="s">
        <v>31</v>
      </c>
      <c r="G20" s="24"/>
    </row>
    <row r="21" spans="1:7" x14ac:dyDescent="0.2">
      <c r="A21" s="6">
        <v>2</v>
      </c>
      <c r="B21" s="7" t="s">
        <v>2</v>
      </c>
      <c r="C21" s="24">
        <f>ROUND(SUM(C20*0.3),2)</f>
        <v>0</v>
      </c>
      <c r="E21" s="6">
        <v>2</v>
      </c>
      <c r="F21" s="7" t="s">
        <v>2</v>
      </c>
      <c r="G21" s="24">
        <f>ROUND(SUM(G20*0.3),2)</f>
        <v>0</v>
      </c>
    </row>
    <row r="22" spans="1:7" x14ac:dyDescent="0.2">
      <c r="A22" s="6">
        <v>3</v>
      </c>
      <c r="B22" s="7" t="s">
        <v>33</v>
      </c>
      <c r="C22" s="24">
        <f>ROUND(SUM(C20*0.25),2)</f>
        <v>0</v>
      </c>
      <c r="E22" s="6">
        <v>3</v>
      </c>
      <c r="F22" s="7" t="s">
        <v>33</v>
      </c>
      <c r="G22" s="24">
        <f>ROUND(SUM(G20*0.25),2)</f>
        <v>0</v>
      </c>
    </row>
    <row r="23" spans="1:7" x14ac:dyDescent="0.2">
      <c r="A23" s="6">
        <v>4</v>
      </c>
      <c r="B23" s="7" t="s">
        <v>6</v>
      </c>
      <c r="C23" s="24">
        <f>SUM(C20-C21-C22)</f>
        <v>0</v>
      </c>
      <c r="E23" s="6">
        <v>4</v>
      </c>
      <c r="F23" s="7" t="s">
        <v>6</v>
      </c>
      <c r="G23" s="24">
        <f>SUM(G20-G21-G22)</f>
        <v>0</v>
      </c>
    </row>
    <row r="24" spans="1:7" x14ac:dyDescent="0.2">
      <c r="A24" s="6">
        <v>5</v>
      </c>
      <c r="B24" s="7" t="s">
        <v>8</v>
      </c>
      <c r="C24" s="24">
        <f>ROUND(SUM(C23*0.1),2)</f>
        <v>0</v>
      </c>
      <c r="E24" s="6">
        <v>5</v>
      </c>
      <c r="F24" s="7" t="s">
        <v>8</v>
      </c>
      <c r="G24" s="24">
        <f>ROUND(SUM(G23*0.1),2)</f>
        <v>0</v>
      </c>
    </row>
    <row r="25" spans="1:7" x14ac:dyDescent="0.2">
      <c r="A25" s="6">
        <v>6</v>
      </c>
      <c r="B25" s="7" t="s">
        <v>7</v>
      </c>
      <c r="C25" s="24">
        <f>ROUND(SUM(C23*0.075),2)</f>
        <v>0</v>
      </c>
      <c r="E25" s="6">
        <v>6</v>
      </c>
      <c r="F25" s="7" t="s">
        <v>7</v>
      </c>
      <c r="G25" s="24">
        <f>ROUND(SUM(G23*0.075),2)</f>
        <v>0</v>
      </c>
    </row>
    <row r="26" spans="1:7" x14ac:dyDescent="0.2">
      <c r="A26" s="6">
        <v>7</v>
      </c>
      <c r="B26" s="7" t="s">
        <v>5</v>
      </c>
      <c r="C26" s="24">
        <f>SUM(C23-C24)</f>
        <v>0</v>
      </c>
      <c r="E26" s="6">
        <v>7</v>
      </c>
      <c r="F26" s="7" t="s">
        <v>5</v>
      </c>
      <c r="G26" s="24">
        <f>SUM(G23-G24)</f>
        <v>0</v>
      </c>
    </row>
    <row r="27" spans="1:7" x14ac:dyDescent="0.2">
      <c r="A27" s="8">
        <v>8</v>
      </c>
      <c r="B27" s="7" t="s">
        <v>27</v>
      </c>
      <c r="C27" s="24">
        <f>ROUND(SUM(C26*0.2),2)</f>
        <v>0</v>
      </c>
      <c r="E27" s="8">
        <v>8</v>
      </c>
      <c r="F27" s="7" t="s">
        <v>27</v>
      </c>
      <c r="G27" s="24">
        <f>ROUND(SUM(G26*0.2),2)</f>
        <v>0</v>
      </c>
    </row>
    <row r="28" spans="1:7" x14ac:dyDescent="0.2">
      <c r="A28" s="8">
        <v>9</v>
      </c>
      <c r="B28" s="9" t="s">
        <v>15</v>
      </c>
      <c r="C28" s="25">
        <f>ROUND(SUM(C27*0.06),2)</f>
        <v>0</v>
      </c>
      <c r="E28" s="8">
        <v>9</v>
      </c>
      <c r="F28" s="9" t="s">
        <v>16</v>
      </c>
      <c r="G28" s="25">
        <f>ROUND(SUM(G27*0.0625),2)</f>
        <v>0</v>
      </c>
    </row>
    <row r="29" spans="1:7" x14ac:dyDescent="0.2">
      <c r="A29" s="6">
        <v>10</v>
      </c>
      <c r="B29" s="7" t="s">
        <v>3</v>
      </c>
      <c r="C29" s="24">
        <f>SUM(C27+C28)</f>
        <v>0</v>
      </c>
      <c r="E29" s="6">
        <v>10</v>
      </c>
      <c r="F29" s="7" t="s">
        <v>3</v>
      </c>
      <c r="G29" s="24">
        <f>SUM(G27+G28)</f>
        <v>0</v>
      </c>
    </row>
    <row r="30" spans="1:7" x14ac:dyDescent="0.2">
      <c r="A30" s="10">
        <v>11</v>
      </c>
      <c r="B30" s="11" t="s">
        <v>4</v>
      </c>
      <c r="C30" s="26">
        <f>SUM(C20-C24-C29)</f>
        <v>0</v>
      </c>
      <c r="E30" s="10">
        <v>11</v>
      </c>
      <c r="F30" s="11" t="s">
        <v>4</v>
      </c>
      <c r="G30" s="26">
        <f>SUM(G20-G24-G29)</f>
        <v>0</v>
      </c>
    </row>
    <row r="31" spans="1:7" x14ac:dyDescent="0.2">
      <c r="A31" s="10">
        <v>12</v>
      </c>
      <c r="B31" s="11" t="s">
        <v>34</v>
      </c>
      <c r="C31" s="12">
        <f>ROUND(SUM(C30*7.5345),2)</f>
        <v>0</v>
      </c>
      <c r="E31" s="10">
        <v>12</v>
      </c>
      <c r="F31" s="11" t="s">
        <v>34</v>
      </c>
      <c r="G31" s="12">
        <f>ROUND(SUM(G30*7.5345),2)</f>
        <v>0</v>
      </c>
    </row>
    <row r="32" spans="1:7" ht="25.5" x14ac:dyDescent="0.2">
      <c r="A32" s="27">
        <v>13</v>
      </c>
      <c r="B32" s="28" t="s">
        <v>32</v>
      </c>
      <c r="C32" s="29">
        <f>SUM(C20+C25)</f>
        <v>0</v>
      </c>
      <c r="E32" s="27">
        <v>13</v>
      </c>
      <c r="F32" s="28" t="s">
        <v>32</v>
      </c>
      <c r="G32" s="29">
        <f>SUM(G20+G25)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8891-9352-42BD-8578-BF93AF4C9035}">
  <dimension ref="A1:G32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2851562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16" t="s">
        <v>30</v>
      </c>
      <c r="B1" s="17"/>
      <c r="C1" s="17"/>
      <c r="D1" s="17"/>
      <c r="E1" s="17"/>
      <c r="F1" s="17"/>
      <c r="G1" s="18"/>
    </row>
    <row r="2" spans="1:7" ht="15" customHeight="1" thickBot="1" x14ac:dyDescent="0.25">
      <c r="A2" s="19" t="s">
        <v>29</v>
      </c>
      <c r="B2" s="20"/>
      <c r="C2" s="20"/>
      <c r="D2" s="20"/>
      <c r="E2" s="20"/>
      <c r="F2" s="20"/>
      <c r="G2" s="21"/>
    </row>
    <row r="3" spans="1:7" ht="15.75" x14ac:dyDescent="0.25">
      <c r="B3" s="5"/>
      <c r="C3" s="1"/>
    </row>
    <row r="4" spans="1:7" x14ac:dyDescent="0.2">
      <c r="A4" s="22" t="s">
        <v>0</v>
      </c>
      <c r="B4" s="22" t="s">
        <v>1</v>
      </c>
      <c r="C4" s="23" t="s">
        <v>28</v>
      </c>
      <c r="E4" s="22" t="s">
        <v>0</v>
      </c>
      <c r="F4" s="22" t="s">
        <v>1</v>
      </c>
      <c r="G4" s="23" t="s">
        <v>28</v>
      </c>
    </row>
    <row r="5" spans="1:7" x14ac:dyDescent="0.2">
      <c r="A5" s="6">
        <v>1</v>
      </c>
      <c r="B5" s="7" t="s">
        <v>31</v>
      </c>
      <c r="C5" s="24"/>
      <c r="E5" s="6">
        <v>1</v>
      </c>
      <c r="F5" s="7" t="s">
        <v>31</v>
      </c>
      <c r="G5" s="24"/>
    </row>
    <row r="6" spans="1:7" x14ac:dyDescent="0.2">
      <c r="A6" s="6">
        <v>2</v>
      </c>
      <c r="B6" s="7" t="s">
        <v>2</v>
      </c>
      <c r="C6" s="24">
        <f>ROUND(SUM(C5*0.3),2)</f>
        <v>0</v>
      </c>
      <c r="E6" s="6">
        <v>2</v>
      </c>
      <c r="F6" s="7" t="s">
        <v>2</v>
      </c>
      <c r="G6" s="24">
        <f>ROUND(SUM(G5*0.3),2)</f>
        <v>0</v>
      </c>
    </row>
    <row r="7" spans="1:7" x14ac:dyDescent="0.2">
      <c r="A7" s="6">
        <v>3</v>
      </c>
      <c r="B7" s="7" t="s">
        <v>33</v>
      </c>
      <c r="C7" s="24">
        <f>ROUND(SUM(C5*0.25),2)</f>
        <v>0</v>
      </c>
      <c r="E7" s="6">
        <v>3</v>
      </c>
      <c r="F7" s="7" t="s">
        <v>33</v>
      </c>
      <c r="G7" s="24">
        <f>ROUND(SUM(G5*0.25),2)</f>
        <v>0</v>
      </c>
    </row>
    <row r="8" spans="1:7" x14ac:dyDescent="0.2">
      <c r="A8" s="6">
        <v>4</v>
      </c>
      <c r="B8" s="7" t="s">
        <v>6</v>
      </c>
      <c r="C8" s="24">
        <f>SUM(C5-C6-C7)</f>
        <v>0</v>
      </c>
      <c r="E8" s="6">
        <v>4</v>
      </c>
      <c r="F8" s="7" t="s">
        <v>6</v>
      </c>
      <c r="G8" s="24">
        <f>SUM(G5-G6-G7)</f>
        <v>0</v>
      </c>
    </row>
    <row r="9" spans="1:7" x14ac:dyDescent="0.2">
      <c r="A9" s="6">
        <v>5</v>
      </c>
      <c r="B9" s="7" t="s">
        <v>8</v>
      </c>
      <c r="C9" s="24">
        <f>ROUND(SUM(C8*0.1),2)</f>
        <v>0</v>
      </c>
      <c r="E9" s="6">
        <v>5</v>
      </c>
      <c r="F9" s="7" t="s">
        <v>8</v>
      </c>
      <c r="G9" s="24">
        <f>ROUND(SUM(G8*0.1),2)</f>
        <v>0</v>
      </c>
    </row>
    <row r="10" spans="1:7" s="2" customFormat="1" x14ac:dyDescent="0.2">
      <c r="A10" s="6">
        <v>6</v>
      </c>
      <c r="B10" s="7" t="s">
        <v>7</v>
      </c>
      <c r="C10" s="24">
        <f>ROUND(SUM(C8*0.075),2)</f>
        <v>0</v>
      </c>
      <c r="E10" s="6">
        <v>6</v>
      </c>
      <c r="F10" s="7" t="s">
        <v>7</v>
      </c>
      <c r="G10" s="24">
        <f>ROUND(SUM(G8*0.075),2)</f>
        <v>0</v>
      </c>
    </row>
    <row r="11" spans="1:7" x14ac:dyDescent="0.2">
      <c r="A11" s="6">
        <v>7</v>
      </c>
      <c r="B11" s="7" t="s">
        <v>5</v>
      </c>
      <c r="C11" s="24">
        <f>SUM(C8-C9)</f>
        <v>0</v>
      </c>
      <c r="E11" s="6">
        <v>7</v>
      </c>
      <c r="F11" s="7" t="s">
        <v>5</v>
      </c>
      <c r="G11" s="24">
        <f>SUM(G8-G9)</f>
        <v>0</v>
      </c>
    </row>
    <row r="12" spans="1:7" s="3" customFormat="1" ht="15.75" x14ac:dyDescent="0.25">
      <c r="A12" s="8">
        <v>8</v>
      </c>
      <c r="B12" s="7" t="s">
        <v>27</v>
      </c>
      <c r="C12" s="24">
        <f>ROUND(SUM(C11*0.2),2)</f>
        <v>0</v>
      </c>
      <c r="E12" s="8">
        <v>8</v>
      </c>
      <c r="F12" s="7" t="s">
        <v>27</v>
      </c>
      <c r="G12" s="24">
        <f>ROUND(SUM(G11*0.2),2)</f>
        <v>0</v>
      </c>
    </row>
    <row r="13" spans="1:7" x14ac:dyDescent="0.2">
      <c r="A13" s="8">
        <v>9</v>
      </c>
      <c r="B13" s="9" t="s">
        <v>35</v>
      </c>
      <c r="C13" s="25">
        <f>ROUND(SUM(C12*0.065),2)</f>
        <v>0</v>
      </c>
      <c r="E13" s="8">
        <v>9</v>
      </c>
      <c r="F13" s="9" t="s">
        <v>17</v>
      </c>
      <c r="G13" s="25">
        <f>ROUND(SUM(G12*0.07),2)</f>
        <v>0</v>
      </c>
    </row>
    <row r="14" spans="1:7" x14ac:dyDescent="0.2">
      <c r="A14" s="6">
        <v>10</v>
      </c>
      <c r="B14" s="7" t="s">
        <v>3</v>
      </c>
      <c r="C14" s="24">
        <f>SUM(C12+C13)</f>
        <v>0</v>
      </c>
      <c r="E14" s="6">
        <v>10</v>
      </c>
      <c r="F14" s="7" t="s">
        <v>3</v>
      </c>
      <c r="G14" s="24">
        <f>SUM(G12+G13)</f>
        <v>0</v>
      </c>
    </row>
    <row r="15" spans="1:7" ht="15" customHeight="1" x14ac:dyDescent="0.2">
      <c r="A15" s="10">
        <v>11</v>
      </c>
      <c r="B15" s="11" t="s">
        <v>4</v>
      </c>
      <c r="C15" s="26">
        <f>SUM(C5-C9-C14)</f>
        <v>0</v>
      </c>
      <c r="E15" s="10">
        <v>11</v>
      </c>
      <c r="F15" s="11" t="s">
        <v>4</v>
      </c>
      <c r="G15" s="26">
        <f>SUM(G5-G9-G14)</f>
        <v>0</v>
      </c>
    </row>
    <row r="16" spans="1:7" ht="15" customHeight="1" x14ac:dyDescent="0.2">
      <c r="A16" s="10">
        <v>12</v>
      </c>
      <c r="B16" s="11" t="s">
        <v>34</v>
      </c>
      <c r="C16" s="12">
        <f>ROUND(SUM(C15*7.5345),2)</f>
        <v>0</v>
      </c>
      <c r="E16" s="10">
        <v>12</v>
      </c>
      <c r="F16" s="11" t="s">
        <v>34</v>
      </c>
      <c r="G16" s="12">
        <f>ROUND(SUM(G15*7.5345),2)</f>
        <v>0</v>
      </c>
    </row>
    <row r="17" spans="1:7" ht="25.5" x14ac:dyDescent="0.2">
      <c r="A17" s="27">
        <v>13</v>
      </c>
      <c r="B17" s="28" t="s">
        <v>32</v>
      </c>
      <c r="C17" s="29">
        <f>SUM(C5+C10)</f>
        <v>0</v>
      </c>
      <c r="E17" s="27">
        <v>13</v>
      </c>
      <c r="F17" s="28" t="s">
        <v>32</v>
      </c>
      <c r="G17" s="29">
        <f>SUM(G5+G10)</f>
        <v>0</v>
      </c>
    </row>
    <row r="18" spans="1:7" x14ac:dyDescent="0.2">
      <c r="A18" s="13"/>
      <c r="B18" s="14"/>
      <c r="C18" s="15"/>
    </row>
    <row r="19" spans="1:7" x14ac:dyDescent="0.2">
      <c r="A19" s="22" t="s">
        <v>0</v>
      </c>
      <c r="B19" s="22" t="s">
        <v>1</v>
      </c>
      <c r="C19" s="23" t="s">
        <v>28</v>
      </c>
      <c r="E19" s="22" t="s">
        <v>0</v>
      </c>
      <c r="F19" s="22" t="s">
        <v>1</v>
      </c>
      <c r="G19" s="23" t="s">
        <v>28</v>
      </c>
    </row>
    <row r="20" spans="1:7" x14ac:dyDescent="0.2">
      <c r="A20" s="6">
        <v>1</v>
      </c>
      <c r="B20" s="7" t="s">
        <v>31</v>
      </c>
      <c r="C20" s="24"/>
      <c r="E20" s="6">
        <v>1</v>
      </c>
      <c r="F20" s="7" t="s">
        <v>31</v>
      </c>
      <c r="G20" s="24"/>
    </row>
    <row r="21" spans="1:7" x14ac:dyDescent="0.2">
      <c r="A21" s="6">
        <v>2</v>
      </c>
      <c r="B21" s="7" t="s">
        <v>2</v>
      </c>
      <c r="C21" s="24">
        <f>ROUND(SUM(C20*0.3),2)</f>
        <v>0</v>
      </c>
      <c r="E21" s="6">
        <v>2</v>
      </c>
      <c r="F21" s="7" t="s">
        <v>2</v>
      </c>
      <c r="G21" s="24">
        <f>ROUND(SUM(G20*0.3),2)</f>
        <v>0</v>
      </c>
    </row>
    <row r="22" spans="1:7" x14ac:dyDescent="0.2">
      <c r="A22" s="6">
        <v>3</v>
      </c>
      <c r="B22" s="7" t="s">
        <v>33</v>
      </c>
      <c r="C22" s="24">
        <f>ROUND(SUM(C20*0.25),2)</f>
        <v>0</v>
      </c>
      <c r="E22" s="6">
        <v>3</v>
      </c>
      <c r="F22" s="7" t="s">
        <v>33</v>
      </c>
      <c r="G22" s="24">
        <f>ROUND(SUM(G20*0.25),2)</f>
        <v>0</v>
      </c>
    </row>
    <row r="23" spans="1:7" x14ac:dyDescent="0.2">
      <c r="A23" s="6">
        <v>4</v>
      </c>
      <c r="B23" s="7" t="s">
        <v>6</v>
      </c>
      <c r="C23" s="24">
        <f>SUM(C20-C21-C22)</f>
        <v>0</v>
      </c>
      <c r="E23" s="6">
        <v>4</v>
      </c>
      <c r="F23" s="7" t="s">
        <v>6</v>
      </c>
      <c r="G23" s="24">
        <f>SUM(G20-G21-G22)</f>
        <v>0</v>
      </c>
    </row>
    <row r="24" spans="1:7" x14ac:dyDescent="0.2">
      <c r="A24" s="6">
        <v>5</v>
      </c>
      <c r="B24" s="7" t="s">
        <v>8</v>
      </c>
      <c r="C24" s="24">
        <f>ROUND(SUM(C23*0.1),2)</f>
        <v>0</v>
      </c>
      <c r="E24" s="6">
        <v>5</v>
      </c>
      <c r="F24" s="7" t="s">
        <v>8</v>
      </c>
      <c r="G24" s="24">
        <f>ROUND(SUM(G23*0.1),2)</f>
        <v>0</v>
      </c>
    </row>
    <row r="25" spans="1:7" x14ac:dyDescent="0.2">
      <c r="A25" s="6">
        <v>6</v>
      </c>
      <c r="B25" s="7" t="s">
        <v>7</v>
      </c>
      <c r="C25" s="24">
        <f>ROUND(SUM(C23*0.075),2)</f>
        <v>0</v>
      </c>
      <c r="E25" s="6">
        <v>6</v>
      </c>
      <c r="F25" s="7" t="s">
        <v>7</v>
      </c>
      <c r="G25" s="24">
        <f>ROUND(SUM(G23*0.075),2)</f>
        <v>0</v>
      </c>
    </row>
    <row r="26" spans="1:7" x14ac:dyDescent="0.2">
      <c r="A26" s="6">
        <v>7</v>
      </c>
      <c r="B26" s="7" t="s">
        <v>5</v>
      </c>
      <c r="C26" s="24">
        <f>SUM(C23-C24)</f>
        <v>0</v>
      </c>
      <c r="E26" s="6">
        <v>7</v>
      </c>
      <c r="F26" s="7" t="s">
        <v>5</v>
      </c>
      <c r="G26" s="24">
        <f>SUM(G23-G24)</f>
        <v>0</v>
      </c>
    </row>
    <row r="27" spans="1:7" x14ac:dyDescent="0.2">
      <c r="A27" s="8">
        <v>8</v>
      </c>
      <c r="B27" s="7" t="s">
        <v>27</v>
      </c>
      <c r="C27" s="24">
        <f>ROUND(SUM(C26*0.2),2)</f>
        <v>0</v>
      </c>
      <c r="E27" s="8">
        <v>8</v>
      </c>
      <c r="F27" s="7" t="s">
        <v>27</v>
      </c>
      <c r="G27" s="24">
        <f>ROUND(SUM(G26*0.2),2)</f>
        <v>0</v>
      </c>
    </row>
    <row r="28" spans="1:7" x14ac:dyDescent="0.2">
      <c r="A28" s="8">
        <v>9</v>
      </c>
      <c r="B28" s="9" t="s">
        <v>18</v>
      </c>
      <c r="C28" s="25">
        <f>ROUND(SUM(C27*0.075),2)</f>
        <v>0</v>
      </c>
      <c r="E28" s="8">
        <v>9</v>
      </c>
      <c r="F28" s="9" t="s">
        <v>19</v>
      </c>
      <c r="G28" s="25">
        <f>ROUND(SUM(G27*0.08),2)</f>
        <v>0</v>
      </c>
    </row>
    <row r="29" spans="1:7" x14ac:dyDescent="0.2">
      <c r="A29" s="6">
        <v>10</v>
      </c>
      <c r="B29" s="7" t="s">
        <v>3</v>
      </c>
      <c r="C29" s="24">
        <f>SUM(C27+C28)</f>
        <v>0</v>
      </c>
      <c r="E29" s="6">
        <v>10</v>
      </c>
      <c r="F29" s="7" t="s">
        <v>3</v>
      </c>
      <c r="G29" s="24">
        <f>SUM(G27+G28)</f>
        <v>0</v>
      </c>
    </row>
    <row r="30" spans="1:7" x14ac:dyDescent="0.2">
      <c r="A30" s="10">
        <v>11</v>
      </c>
      <c r="B30" s="11" t="s">
        <v>4</v>
      </c>
      <c r="C30" s="26">
        <f>SUM(C20-C24-C29)</f>
        <v>0</v>
      </c>
      <c r="E30" s="10">
        <v>11</v>
      </c>
      <c r="F30" s="11" t="s">
        <v>4</v>
      </c>
      <c r="G30" s="26">
        <f>SUM(G20-G24-G29)</f>
        <v>0</v>
      </c>
    </row>
    <row r="31" spans="1:7" x14ac:dyDescent="0.2">
      <c r="A31" s="10">
        <v>12</v>
      </c>
      <c r="B31" s="11" t="s">
        <v>34</v>
      </c>
      <c r="C31" s="12">
        <f>ROUND(SUM(C30*7.5345),2)</f>
        <v>0</v>
      </c>
      <c r="E31" s="10">
        <v>12</v>
      </c>
      <c r="F31" s="11" t="s">
        <v>34</v>
      </c>
      <c r="G31" s="12">
        <f>ROUND(SUM(G30*7.5345),2)</f>
        <v>0</v>
      </c>
    </row>
    <row r="32" spans="1:7" ht="25.5" x14ac:dyDescent="0.2">
      <c r="A32" s="27">
        <v>13</v>
      </c>
      <c r="B32" s="28" t="s">
        <v>32</v>
      </c>
      <c r="C32" s="29">
        <f>SUM(C20+C25)</f>
        <v>0</v>
      </c>
      <c r="E32" s="27">
        <v>13</v>
      </c>
      <c r="F32" s="28" t="s">
        <v>32</v>
      </c>
      <c r="G32" s="29">
        <f>SUM(G20+G25)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1E6E-1397-4D41-BBCF-1EAC37D71280}">
  <dimension ref="A1:G32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2851562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16" t="s">
        <v>30</v>
      </c>
      <c r="B1" s="17"/>
      <c r="C1" s="17"/>
      <c r="D1" s="17"/>
      <c r="E1" s="17"/>
      <c r="F1" s="17"/>
      <c r="G1" s="18"/>
    </row>
    <row r="2" spans="1:7" ht="15" customHeight="1" thickBot="1" x14ac:dyDescent="0.25">
      <c r="A2" s="19" t="s">
        <v>29</v>
      </c>
      <c r="B2" s="20"/>
      <c r="C2" s="20"/>
      <c r="D2" s="20"/>
      <c r="E2" s="20"/>
      <c r="F2" s="20"/>
      <c r="G2" s="21"/>
    </row>
    <row r="3" spans="1:7" ht="15.75" x14ac:dyDescent="0.25">
      <c r="B3" s="5"/>
      <c r="C3" s="1"/>
    </row>
    <row r="4" spans="1:7" x14ac:dyDescent="0.2">
      <c r="A4" s="22" t="s">
        <v>0</v>
      </c>
      <c r="B4" s="22" t="s">
        <v>1</v>
      </c>
      <c r="C4" s="23" t="s">
        <v>28</v>
      </c>
      <c r="E4" s="22" t="s">
        <v>0</v>
      </c>
      <c r="F4" s="22" t="s">
        <v>1</v>
      </c>
      <c r="G4" s="23" t="s">
        <v>28</v>
      </c>
    </row>
    <row r="5" spans="1:7" x14ac:dyDescent="0.2">
      <c r="A5" s="6">
        <v>1</v>
      </c>
      <c r="B5" s="7" t="s">
        <v>31</v>
      </c>
      <c r="C5" s="24"/>
      <c r="E5" s="6">
        <v>1</v>
      </c>
      <c r="F5" s="7" t="s">
        <v>31</v>
      </c>
      <c r="G5" s="24"/>
    </row>
    <row r="6" spans="1:7" x14ac:dyDescent="0.2">
      <c r="A6" s="6">
        <v>2</v>
      </c>
      <c r="B6" s="7" t="s">
        <v>2</v>
      </c>
      <c r="C6" s="24">
        <f>ROUND(SUM(C5*0.3),2)</f>
        <v>0</v>
      </c>
      <c r="E6" s="6">
        <v>2</v>
      </c>
      <c r="F6" s="7" t="s">
        <v>2</v>
      </c>
      <c r="G6" s="24">
        <f>ROUND(SUM(G5*0.3),2)</f>
        <v>0</v>
      </c>
    </row>
    <row r="7" spans="1:7" x14ac:dyDescent="0.2">
      <c r="A7" s="6">
        <v>3</v>
      </c>
      <c r="B7" s="7" t="s">
        <v>33</v>
      </c>
      <c r="C7" s="24">
        <f>ROUND(SUM(C5*0.25),2)</f>
        <v>0</v>
      </c>
      <c r="E7" s="6">
        <v>3</v>
      </c>
      <c r="F7" s="7" t="s">
        <v>33</v>
      </c>
      <c r="G7" s="24">
        <f>ROUND(SUM(G5*0.25),2)</f>
        <v>0</v>
      </c>
    </row>
    <row r="8" spans="1:7" x14ac:dyDescent="0.2">
      <c r="A8" s="6">
        <v>4</v>
      </c>
      <c r="B8" s="7" t="s">
        <v>6</v>
      </c>
      <c r="C8" s="24">
        <f>SUM(C5-C6-C7)</f>
        <v>0</v>
      </c>
      <c r="E8" s="6">
        <v>4</v>
      </c>
      <c r="F8" s="7" t="s">
        <v>6</v>
      </c>
      <c r="G8" s="24">
        <f>SUM(G5-G6-G7)</f>
        <v>0</v>
      </c>
    </row>
    <row r="9" spans="1:7" x14ac:dyDescent="0.2">
      <c r="A9" s="6">
        <v>5</v>
      </c>
      <c r="B9" s="7" t="s">
        <v>8</v>
      </c>
      <c r="C9" s="24">
        <f>ROUND(SUM(C8*0.1),2)</f>
        <v>0</v>
      </c>
      <c r="E9" s="6">
        <v>5</v>
      </c>
      <c r="F9" s="7" t="s">
        <v>8</v>
      </c>
      <c r="G9" s="24">
        <f>ROUND(SUM(G8*0.1),2)</f>
        <v>0</v>
      </c>
    </row>
    <row r="10" spans="1:7" s="2" customFormat="1" x14ac:dyDescent="0.2">
      <c r="A10" s="6">
        <v>6</v>
      </c>
      <c r="B10" s="7" t="s">
        <v>7</v>
      </c>
      <c r="C10" s="24">
        <f>ROUND(SUM(C8*0.075),2)</f>
        <v>0</v>
      </c>
      <c r="E10" s="6">
        <v>6</v>
      </c>
      <c r="F10" s="7" t="s">
        <v>7</v>
      </c>
      <c r="G10" s="24">
        <f>ROUND(SUM(G8*0.075),2)</f>
        <v>0</v>
      </c>
    </row>
    <row r="11" spans="1:7" x14ac:dyDescent="0.2">
      <c r="A11" s="6">
        <v>7</v>
      </c>
      <c r="B11" s="7" t="s">
        <v>5</v>
      </c>
      <c r="C11" s="24">
        <f>SUM(C8-C9)</f>
        <v>0</v>
      </c>
      <c r="E11" s="6">
        <v>7</v>
      </c>
      <c r="F11" s="7" t="s">
        <v>5</v>
      </c>
      <c r="G11" s="24">
        <f>SUM(G8-G9)</f>
        <v>0</v>
      </c>
    </row>
    <row r="12" spans="1:7" s="3" customFormat="1" ht="15.75" x14ac:dyDescent="0.25">
      <c r="A12" s="8">
        <v>8</v>
      </c>
      <c r="B12" s="7" t="s">
        <v>27</v>
      </c>
      <c r="C12" s="24">
        <f>ROUND(SUM(C11*0.2),2)</f>
        <v>0</v>
      </c>
      <c r="E12" s="8">
        <v>8</v>
      </c>
      <c r="F12" s="7" t="s">
        <v>27</v>
      </c>
      <c r="G12" s="24">
        <f>ROUND(SUM(G11*0.2),2)</f>
        <v>0</v>
      </c>
    </row>
    <row r="13" spans="1:7" x14ac:dyDescent="0.2">
      <c r="A13" s="8">
        <v>9</v>
      </c>
      <c r="B13" s="9" t="s">
        <v>20</v>
      </c>
      <c r="C13" s="25">
        <f>ROUND(SUM(C12*0.09),2)</f>
        <v>0</v>
      </c>
      <c r="E13" s="8">
        <v>9</v>
      </c>
      <c r="F13" s="9" t="s">
        <v>21</v>
      </c>
      <c r="G13" s="25">
        <f>ROUND(SUM(G12*0.1),2)</f>
        <v>0</v>
      </c>
    </row>
    <row r="14" spans="1:7" x14ac:dyDescent="0.2">
      <c r="A14" s="6">
        <v>10</v>
      </c>
      <c r="B14" s="7" t="s">
        <v>3</v>
      </c>
      <c r="C14" s="24">
        <f>SUM(C12+C13)</f>
        <v>0</v>
      </c>
      <c r="E14" s="6">
        <v>10</v>
      </c>
      <c r="F14" s="7" t="s">
        <v>3</v>
      </c>
      <c r="G14" s="24">
        <f>SUM(G12+G13)</f>
        <v>0</v>
      </c>
    </row>
    <row r="15" spans="1:7" ht="15" customHeight="1" x14ac:dyDescent="0.2">
      <c r="A15" s="10">
        <v>11</v>
      </c>
      <c r="B15" s="11" t="s">
        <v>4</v>
      </c>
      <c r="C15" s="26">
        <f>SUM(C5-C9-C14)</f>
        <v>0</v>
      </c>
      <c r="E15" s="10">
        <v>11</v>
      </c>
      <c r="F15" s="11" t="s">
        <v>4</v>
      </c>
      <c r="G15" s="26">
        <f>SUM(G5-G9-G14)</f>
        <v>0</v>
      </c>
    </row>
    <row r="16" spans="1:7" ht="15" customHeight="1" x14ac:dyDescent="0.2">
      <c r="A16" s="10">
        <v>12</v>
      </c>
      <c r="B16" s="11" t="s">
        <v>34</v>
      </c>
      <c r="C16" s="12">
        <f>ROUND(SUM(C15*7.5345),2)</f>
        <v>0</v>
      </c>
      <c r="E16" s="10">
        <v>12</v>
      </c>
      <c r="F16" s="11" t="s">
        <v>34</v>
      </c>
      <c r="G16" s="12">
        <f>ROUND(SUM(G15*7.5345),2)</f>
        <v>0</v>
      </c>
    </row>
    <row r="17" spans="1:7" ht="25.5" x14ac:dyDescent="0.2">
      <c r="A17" s="27">
        <v>13</v>
      </c>
      <c r="B17" s="28" t="s">
        <v>32</v>
      </c>
      <c r="C17" s="29">
        <f>SUM(C5+C10)</f>
        <v>0</v>
      </c>
      <c r="E17" s="27">
        <v>13</v>
      </c>
      <c r="F17" s="28" t="s">
        <v>32</v>
      </c>
      <c r="G17" s="29">
        <f>SUM(G5+G10)</f>
        <v>0</v>
      </c>
    </row>
    <row r="18" spans="1:7" x14ac:dyDescent="0.2">
      <c r="A18" s="13"/>
      <c r="B18" s="14"/>
      <c r="C18" s="15"/>
    </row>
    <row r="19" spans="1:7" x14ac:dyDescent="0.2">
      <c r="A19" s="22" t="s">
        <v>0</v>
      </c>
      <c r="B19" s="22" t="s">
        <v>1</v>
      </c>
      <c r="C19" s="23" t="s">
        <v>28</v>
      </c>
      <c r="E19" s="22" t="s">
        <v>0</v>
      </c>
      <c r="F19" s="22" t="s">
        <v>1</v>
      </c>
      <c r="G19" s="23" t="s">
        <v>28</v>
      </c>
    </row>
    <row r="20" spans="1:7" x14ac:dyDescent="0.2">
      <c r="A20" s="6">
        <v>1</v>
      </c>
      <c r="B20" s="7" t="s">
        <v>31</v>
      </c>
      <c r="C20" s="24"/>
      <c r="E20" s="6">
        <v>1</v>
      </c>
      <c r="F20" s="7" t="s">
        <v>31</v>
      </c>
      <c r="G20" s="24"/>
    </row>
    <row r="21" spans="1:7" x14ac:dyDescent="0.2">
      <c r="A21" s="6">
        <v>2</v>
      </c>
      <c r="B21" s="7" t="s">
        <v>2</v>
      </c>
      <c r="C21" s="24">
        <f>ROUND(SUM(C20*0.3),2)</f>
        <v>0</v>
      </c>
      <c r="E21" s="6">
        <v>2</v>
      </c>
      <c r="F21" s="7" t="s">
        <v>2</v>
      </c>
      <c r="G21" s="24">
        <f>ROUND(SUM(G20*0.3),2)</f>
        <v>0</v>
      </c>
    </row>
    <row r="22" spans="1:7" x14ac:dyDescent="0.2">
      <c r="A22" s="6">
        <v>3</v>
      </c>
      <c r="B22" s="7" t="s">
        <v>33</v>
      </c>
      <c r="C22" s="24">
        <f>ROUND(SUM(C20*0.25),2)</f>
        <v>0</v>
      </c>
      <c r="E22" s="6">
        <v>3</v>
      </c>
      <c r="F22" s="7" t="s">
        <v>33</v>
      </c>
      <c r="G22" s="24">
        <f>ROUND(SUM(G20*0.25),2)</f>
        <v>0</v>
      </c>
    </row>
    <row r="23" spans="1:7" x14ac:dyDescent="0.2">
      <c r="A23" s="6">
        <v>4</v>
      </c>
      <c r="B23" s="7" t="s">
        <v>6</v>
      </c>
      <c r="C23" s="24">
        <f>SUM(C20-C21-C22)</f>
        <v>0</v>
      </c>
      <c r="E23" s="6">
        <v>4</v>
      </c>
      <c r="F23" s="7" t="s">
        <v>6</v>
      </c>
      <c r="G23" s="24">
        <f>SUM(G20-G21-G22)</f>
        <v>0</v>
      </c>
    </row>
    <row r="24" spans="1:7" x14ac:dyDescent="0.2">
      <c r="A24" s="6">
        <v>5</v>
      </c>
      <c r="B24" s="7" t="s">
        <v>8</v>
      </c>
      <c r="C24" s="24">
        <f>ROUND(SUM(C23*0.1),2)</f>
        <v>0</v>
      </c>
      <c r="E24" s="6">
        <v>5</v>
      </c>
      <c r="F24" s="7" t="s">
        <v>8</v>
      </c>
      <c r="G24" s="24">
        <f>ROUND(SUM(G23*0.1),2)</f>
        <v>0</v>
      </c>
    </row>
    <row r="25" spans="1:7" x14ac:dyDescent="0.2">
      <c r="A25" s="6">
        <v>6</v>
      </c>
      <c r="B25" s="7" t="s">
        <v>7</v>
      </c>
      <c r="C25" s="24">
        <f>ROUND(SUM(C23*0.075),2)</f>
        <v>0</v>
      </c>
      <c r="E25" s="6">
        <v>6</v>
      </c>
      <c r="F25" s="7" t="s">
        <v>7</v>
      </c>
      <c r="G25" s="24">
        <f>ROUND(SUM(G23*0.075),2)</f>
        <v>0</v>
      </c>
    </row>
    <row r="26" spans="1:7" x14ac:dyDescent="0.2">
      <c r="A26" s="6">
        <v>7</v>
      </c>
      <c r="B26" s="7" t="s">
        <v>5</v>
      </c>
      <c r="C26" s="24">
        <f>SUM(C23-C24)</f>
        <v>0</v>
      </c>
      <c r="E26" s="6">
        <v>7</v>
      </c>
      <c r="F26" s="7" t="s">
        <v>5</v>
      </c>
      <c r="G26" s="24">
        <f>SUM(G23-G24)</f>
        <v>0</v>
      </c>
    </row>
    <row r="27" spans="1:7" x14ac:dyDescent="0.2">
      <c r="A27" s="8">
        <v>8</v>
      </c>
      <c r="B27" s="7" t="s">
        <v>27</v>
      </c>
      <c r="C27" s="24">
        <f>ROUND(SUM(C26*0.2),2)</f>
        <v>0</v>
      </c>
      <c r="E27" s="8">
        <v>8</v>
      </c>
      <c r="F27" s="7" t="s">
        <v>27</v>
      </c>
      <c r="G27" s="24">
        <f>ROUND(SUM(G26*0.2),2)</f>
        <v>0</v>
      </c>
    </row>
    <row r="28" spans="1:7" x14ac:dyDescent="0.2">
      <c r="A28" s="8">
        <v>9</v>
      </c>
      <c r="B28" s="9" t="s">
        <v>22</v>
      </c>
      <c r="C28" s="25">
        <f>ROUND(SUM(C27*0.12),2)</f>
        <v>0</v>
      </c>
      <c r="E28" s="8">
        <v>9</v>
      </c>
      <c r="F28" s="9" t="s">
        <v>23</v>
      </c>
      <c r="G28" s="25">
        <f>ROUND(SUM(G27*0.13),2)</f>
        <v>0</v>
      </c>
    </row>
    <row r="29" spans="1:7" x14ac:dyDescent="0.2">
      <c r="A29" s="6">
        <v>10</v>
      </c>
      <c r="B29" s="7" t="s">
        <v>3</v>
      </c>
      <c r="C29" s="24">
        <f>SUM(C27+C28)</f>
        <v>0</v>
      </c>
      <c r="E29" s="6">
        <v>10</v>
      </c>
      <c r="F29" s="7" t="s">
        <v>3</v>
      </c>
      <c r="G29" s="24">
        <f>SUM(G27+G28)</f>
        <v>0</v>
      </c>
    </row>
    <row r="30" spans="1:7" x14ac:dyDescent="0.2">
      <c r="A30" s="10">
        <v>11</v>
      </c>
      <c r="B30" s="11" t="s">
        <v>4</v>
      </c>
      <c r="C30" s="26">
        <f>SUM(C20-C24-C29)</f>
        <v>0</v>
      </c>
      <c r="E30" s="10">
        <v>11</v>
      </c>
      <c r="F30" s="11" t="s">
        <v>4</v>
      </c>
      <c r="G30" s="26">
        <f>SUM(G20-G24-G29)</f>
        <v>0</v>
      </c>
    </row>
    <row r="31" spans="1:7" x14ac:dyDescent="0.2">
      <c r="A31" s="10">
        <v>12</v>
      </c>
      <c r="B31" s="11" t="s">
        <v>34</v>
      </c>
      <c r="C31" s="12">
        <f>ROUND(SUM(C30*7.5345),2)</f>
        <v>0</v>
      </c>
      <c r="E31" s="10">
        <v>12</v>
      </c>
      <c r="F31" s="11" t="s">
        <v>34</v>
      </c>
      <c r="G31" s="12">
        <f>ROUND(SUM(G30*7.5345),2)</f>
        <v>0</v>
      </c>
    </row>
    <row r="32" spans="1:7" ht="25.5" x14ac:dyDescent="0.2">
      <c r="A32" s="27">
        <v>13</v>
      </c>
      <c r="B32" s="28" t="s">
        <v>32</v>
      </c>
      <c r="C32" s="29">
        <f>SUM(C20+C25)</f>
        <v>0</v>
      </c>
      <c r="E32" s="27">
        <v>13</v>
      </c>
      <c r="F32" s="28" t="s">
        <v>32</v>
      </c>
      <c r="G32" s="29">
        <f>SUM(G20+G25)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45D6-1171-4000-AA6E-3F94BF731CF8}">
  <dimension ref="A1:G32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2851562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16" t="s">
        <v>30</v>
      </c>
      <c r="B1" s="17"/>
      <c r="C1" s="17"/>
      <c r="D1" s="17"/>
      <c r="E1" s="17"/>
      <c r="F1" s="17"/>
      <c r="G1" s="18"/>
    </row>
    <row r="2" spans="1:7" ht="15" customHeight="1" thickBot="1" x14ac:dyDescent="0.25">
      <c r="A2" s="19" t="s">
        <v>29</v>
      </c>
      <c r="B2" s="20"/>
      <c r="C2" s="20"/>
      <c r="D2" s="20"/>
      <c r="E2" s="20"/>
      <c r="F2" s="20"/>
      <c r="G2" s="21"/>
    </row>
    <row r="3" spans="1:7" ht="15.75" x14ac:dyDescent="0.25">
      <c r="B3" s="5"/>
      <c r="C3" s="1"/>
    </row>
    <row r="4" spans="1:7" x14ac:dyDescent="0.2">
      <c r="A4" s="22" t="s">
        <v>0</v>
      </c>
      <c r="B4" s="22" t="s">
        <v>1</v>
      </c>
      <c r="C4" s="23" t="s">
        <v>28</v>
      </c>
      <c r="E4" s="22" t="s">
        <v>0</v>
      </c>
      <c r="F4" s="22" t="s">
        <v>1</v>
      </c>
      <c r="G4" s="23" t="s">
        <v>28</v>
      </c>
    </row>
    <row r="5" spans="1:7" x14ac:dyDescent="0.2">
      <c r="A5" s="6">
        <v>1</v>
      </c>
      <c r="B5" s="7" t="s">
        <v>31</v>
      </c>
      <c r="C5" s="24"/>
      <c r="E5" s="6">
        <v>1</v>
      </c>
      <c r="F5" s="7" t="s">
        <v>31</v>
      </c>
      <c r="G5" s="24"/>
    </row>
    <row r="6" spans="1:7" x14ac:dyDescent="0.2">
      <c r="A6" s="6">
        <v>2</v>
      </c>
      <c r="B6" s="7" t="s">
        <v>2</v>
      </c>
      <c r="C6" s="24">
        <f>ROUND(SUM(C5*0.3),2)</f>
        <v>0</v>
      </c>
      <c r="E6" s="6">
        <v>2</v>
      </c>
      <c r="F6" s="7" t="s">
        <v>2</v>
      </c>
      <c r="G6" s="24">
        <f>ROUND(SUM(G5*0.3),2)</f>
        <v>0</v>
      </c>
    </row>
    <row r="7" spans="1:7" x14ac:dyDescent="0.2">
      <c r="A7" s="6">
        <v>3</v>
      </c>
      <c r="B7" s="7" t="s">
        <v>33</v>
      </c>
      <c r="C7" s="24">
        <f>ROUND(SUM(C5*0.25),2)</f>
        <v>0</v>
      </c>
      <c r="E7" s="6">
        <v>3</v>
      </c>
      <c r="F7" s="7" t="s">
        <v>33</v>
      </c>
      <c r="G7" s="24">
        <f>ROUND(SUM(G5*0.25),2)</f>
        <v>0</v>
      </c>
    </row>
    <row r="8" spans="1:7" x14ac:dyDescent="0.2">
      <c r="A8" s="6">
        <v>4</v>
      </c>
      <c r="B8" s="7" t="s">
        <v>6</v>
      </c>
      <c r="C8" s="24">
        <f>SUM(C5-C6-C7)</f>
        <v>0</v>
      </c>
      <c r="E8" s="6">
        <v>4</v>
      </c>
      <c r="F8" s="7" t="s">
        <v>6</v>
      </c>
      <c r="G8" s="24">
        <f>SUM(G5-G6-G7)</f>
        <v>0</v>
      </c>
    </row>
    <row r="9" spans="1:7" x14ac:dyDescent="0.2">
      <c r="A9" s="6">
        <v>5</v>
      </c>
      <c r="B9" s="7" t="s">
        <v>8</v>
      </c>
      <c r="C9" s="24">
        <f>ROUND(SUM(C8*0.1),2)</f>
        <v>0</v>
      </c>
      <c r="E9" s="6">
        <v>5</v>
      </c>
      <c r="F9" s="7" t="s">
        <v>8</v>
      </c>
      <c r="G9" s="24">
        <f>ROUND(SUM(G8*0.1),2)</f>
        <v>0</v>
      </c>
    </row>
    <row r="10" spans="1:7" s="2" customFormat="1" x14ac:dyDescent="0.2">
      <c r="A10" s="6">
        <v>6</v>
      </c>
      <c r="B10" s="7" t="s">
        <v>7</v>
      </c>
      <c r="C10" s="24">
        <f>ROUND(SUM(C8*0.075),2)</f>
        <v>0</v>
      </c>
      <c r="E10" s="6">
        <v>6</v>
      </c>
      <c r="F10" s="7" t="s">
        <v>7</v>
      </c>
      <c r="G10" s="24">
        <f>ROUND(SUM(G8*0.075),2)</f>
        <v>0</v>
      </c>
    </row>
    <row r="11" spans="1:7" x14ac:dyDescent="0.2">
      <c r="A11" s="6">
        <v>7</v>
      </c>
      <c r="B11" s="7" t="s">
        <v>5</v>
      </c>
      <c r="C11" s="24">
        <f>SUM(C8-C9)</f>
        <v>0</v>
      </c>
      <c r="E11" s="6">
        <v>7</v>
      </c>
      <c r="F11" s="7" t="s">
        <v>5</v>
      </c>
      <c r="G11" s="24">
        <f>SUM(G8-G9)</f>
        <v>0</v>
      </c>
    </row>
    <row r="12" spans="1:7" s="3" customFormat="1" ht="15.75" x14ac:dyDescent="0.25">
      <c r="A12" s="8">
        <v>8</v>
      </c>
      <c r="B12" s="7" t="s">
        <v>27</v>
      </c>
      <c r="C12" s="24">
        <f>ROUND(SUM(C11*0.2),2)</f>
        <v>0</v>
      </c>
      <c r="E12" s="8">
        <v>8</v>
      </c>
      <c r="F12" s="7" t="s">
        <v>27</v>
      </c>
      <c r="G12" s="24">
        <f>ROUND(SUM(G11*0.2),2)</f>
        <v>0</v>
      </c>
    </row>
    <row r="13" spans="1:7" x14ac:dyDescent="0.2">
      <c r="A13" s="8">
        <v>9</v>
      </c>
      <c r="B13" s="9" t="s">
        <v>24</v>
      </c>
      <c r="C13" s="25">
        <f>ROUND(SUM(C12*0.14),2)</f>
        <v>0</v>
      </c>
      <c r="E13" s="8">
        <v>9</v>
      </c>
      <c r="F13" s="9" t="s">
        <v>25</v>
      </c>
      <c r="G13" s="25">
        <f>ROUND(SUM(G12*0.15),2)</f>
        <v>0</v>
      </c>
    </row>
    <row r="14" spans="1:7" x14ac:dyDescent="0.2">
      <c r="A14" s="6">
        <v>10</v>
      </c>
      <c r="B14" s="7" t="s">
        <v>3</v>
      </c>
      <c r="C14" s="24">
        <f>SUM(C12+C13)</f>
        <v>0</v>
      </c>
      <c r="E14" s="6">
        <v>10</v>
      </c>
      <c r="F14" s="7" t="s">
        <v>3</v>
      </c>
      <c r="G14" s="24">
        <f>SUM(G12+G13)</f>
        <v>0</v>
      </c>
    </row>
    <row r="15" spans="1:7" ht="15" customHeight="1" x14ac:dyDescent="0.2">
      <c r="A15" s="10">
        <v>11</v>
      </c>
      <c r="B15" s="11" t="s">
        <v>4</v>
      </c>
      <c r="C15" s="26">
        <f>SUM(C5-C9-C14)</f>
        <v>0</v>
      </c>
      <c r="E15" s="10">
        <v>11</v>
      </c>
      <c r="F15" s="11" t="s">
        <v>4</v>
      </c>
      <c r="G15" s="26">
        <f>SUM(G5-G9-G14)</f>
        <v>0</v>
      </c>
    </row>
    <row r="16" spans="1:7" ht="15" customHeight="1" x14ac:dyDescent="0.2">
      <c r="A16" s="10">
        <v>12</v>
      </c>
      <c r="B16" s="11" t="s">
        <v>34</v>
      </c>
      <c r="C16" s="12">
        <f>ROUND(SUM(C15*7.5345),2)</f>
        <v>0</v>
      </c>
      <c r="E16" s="10">
        <v>12</v>
      </c>
      <c r="F16" s="11" t="s">
        <v>34</v>
      </c>
      <c r="G16" s="12">
        <f>ROUND(SUM(G15*7.5345),2)</f>
        <v>0</v>
      </c>
    </row>
    <row r="17" spans="1:7" ht="25.5" x14ac:dyDescent="0.2">
      <c r="A17" s="27">
        <v>13</v>
      </c>
      <c r="B17" s="28" t="s">
        <v>32</v>
      </c>
      <c r="C17" s="29">
        <f>SUM(C5+C10)</f>
        <v>0</v>
      </c>
      <c r="E17" s="27">
        <v>13</v>
      </c>
      <c r="F17" s="28" t="s">
        <v>32</v>
      </c>
      <c r="G17" s="29">
        <f>SUM(G5+G10)</f>
        <v>0</v>
      </c>
    </row>
    <row r="18" spans="1:7" x14ac:dyDescent="0.2">
      <c r="A18" s="13"/>
      <c r="B18" s="14"/>
      <c r="C18" s="15"/>
    </row>
    <row r="19" spans="1:7" x14ac:dyDescent="0.2">
      <c r="A19" s="22" t="s">
        <v>0</v>
      </c>
      <c r="B19" s="22" t="s">
        <v>1</v>
      </c>
      <c r="C19" s="23" t="s">
        <v>28</v>
      </c>
    </row>
    <row r="20" spans="1:7" x14ac:dyDescent="0.2">
      <c r="A20" s="6">
        <v>1</v>
      </c>
      <c r="B20" s="7" t="s">
        <v>31</v>
      </c>
      <c r="C20" s="24"/>
    </row>
    <row r="21" spans="1:7" x14ac:dyDescent="0.2">
      <c r="A21" s="6">
        <v>2</v>
      </c>
      <c r="B21" s="7" t="s">
        <v>2</v>
      </c>
      <c r="C21" s="24">
        <f>ROUND(SUM(C20*0.3),2)</f>
        <v>0</v>
      </c>
    </row>
    <row r="22" spans="1:7" x14ac:dyDescent="0.2">
      <c r="A22" s="6">
        <v>3</v>
      </c>
      <c r="B22" s="7" t="s">
        <v>33</v>
      </c>
      <c r="C22" s="24">
        <f>ROUND(SUM(C20*0.25),2)</f>
        <v>0</v>
      </c>
    </row>
    <row r="23" spans="1:7" x14ac:dyDescent="0.2">
      <c r="A23" s="6">
        <v>4</v>
      </c>
      <c r="B23" s="7" t="s">
        <v>6</v>
      </c>
      <c r="C23" s="24">
        <f>SUM(C20-C21-C22)</f>
        <v>0</v>
      </c>
    </row>
    <row r="24" spans="1:7" x14ac:dyDescent="0.2">
      <c r="A24" s="6">
        <v>5</v>
      </c>
      <c r="B24" s="7" t="s">
        <v>8</v>
      </c>
      <c r="C24" s="24">
        <f>ROUND(SUM(C23*0.1),2)</f>
        <v>0</v>
      </c>
    </row>
    <row r="25" spans="1:7" x14ac:dyDescent="0.2">
      <c r="A25" s="6">
        <v>6</v>
      </c>
      <c r="B25" s="7" t="s">
        <v>7</v>
      </c>
      <c r="C25" s="24">
        <f>ROUND(SUM(C23*0.075),2)</f>
        <v>0</v>
      </c>
    </row>
    <row r="26" spans="1:7" x14ac:dyDescent="0.2">
      <c r="A26" s="6">
        <v>7</v>
      </c>
      <c r="B26" s="7" t="s">
        <v>5</v>
      </c>
      <c r="C26" s="24">
        <f>SUM(C23-C24)</f>
        <v>0</v>
      </c>
    </row>
    <row r="27" spans="1:7" x14ac:dyDescent="0.2">
      <c r="A27" s="8">
        <v>8</v>
      </c>
      <c r="B27" s="7" t="s">
        <v>27</v>
      </c>
      <c r="C27" s="24">
        <f>ROUND(SUM(C26*0.2),2)</f>
        <v>0</v>
      </c>
    </row>
    <row r="28" spans="1:7" x14ac:dyDescent="0.2">
      <c r="A28" s="8">
        <v>9</v>
      </c>
      <c r="B28" s="9" t="s">
        <v>26</v>
      </c>
      <c r="C28" s="25">
        <f>ROUND(SUM(C27*0.18),2)</f>
        <v>0</v>
      </c>
    </row>
    <row r="29" spans="1:7" x14ac:dyDescent="0.2">
      <c r="A29" s="6">
        <v>10</v>
      </c>
      <c r="B29" s="7" t="s">
        <v>3</v>
      </c>
      <c r="C29" s="24">
        <f>SUM(C27+C28)</f>
        <v>0</v>
      </c>
    </row>
    <row r="30" spans="1:7" x14ac:dyDescent="0.2">
      <c r="A30" s="10">
        <v>11</v>
      </c>
      <c r="B30" s="11" t="s">
        <v>4</v>
      </c>
      <c r="C30" s="26">
        <f>SUM(C20-C24-C29)</f>
        <v>0</v>
      </c>
    </row>
    <row r="31" spans="1:7" x14ac:dyDescent="0.2">
      <c r="A31" s="10">
        <v>12</v>
      </c>
      <c r="B31" s="11" t="s">
        <v>34</v>
      </c>
      <c r="C31" s="12">
        <f>ROUND(SUM(C30*7.5345),2)</f>
        <v>0</v>
      </c>
    </row>
    <row r="32" spans="1:7" ht="25.5" x14ac:dyDescent="0.2">
      <c r="A32" s="27">
        <v>13</v>
      </c>
      <c r="B32" s="28" t="s">
        <v>32</v>
      </c>
      <c r="C32" s="29">
        <f>SUM(C20+C25)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prirez_0_1_2_3%)</vt:lpstr>
      <vt:lpstr>prirez_4_5_6_6.25%)</vt:lpstr>
      <vt:lpstr>prirez_6.50_7_7.50_8%)</vt:lpstr>
      <vt:lpstr>prirez_9_10_12_13%)</vt:lpstr>
      <vt:lpstr>prirez_14_15_18%)</vt:lpstr>
    </vt:vector>
  </TitlesOfParts>
  <Company>HGU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sfranjevic</cp:lastModifiedBy>
  <cp:lastPrinted>2017-01-16T09:04:27Z</cp:lastPrinted>
  <dcterms:created xsi:type="dcterms:W3CDTF">2009-11-12T14:28:35Z</dcterms:created>
  <dcterms:modified xsi:type="dcterms:W3CDTF">2023-01-18T14:09:19Z</dcterms:modified>
</cp:coreProperties>
</file>